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6"/>
  </bookViews>
  <sheets>
    <sheet name="20.04.15" sheetId="1" r:id="rId1"/>
    <sheet name="21.04.15" sheetId="2" r:id="rId2"/>
    <sheet name="22.04.15" sheetId="3" r:id="rId3"/>
    <sheet name="23.04.15" sheetId="4" r:id="rId4"/>
    <sheet name="24.04.15" sheetId="5" r:id="rId5"/>
    <sheet name="27.04.15" sheetId="6" r:id="rId6"/>
    <sheet name="28.04.15" sheetId="7" r:id="rId7"/>
  </sheets>
  <definedNames/>
  <calcPr fullCalcOnLoad="1"/>
</workbook>
</file>

<file path=xl/sharedStrings.xml><?xml version="1.0" encoding="utf-8"?>
<sst xmlns="http://schemas.openxmlformats.org/spreadsheetml/2006/main" count="440" uniqueCount="33">
  <si>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</si>
  <si>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</si>
  <si>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</si>
  <si>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</si>
  <si>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</si>
  <si>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</si>
  <si>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</si>
  <si>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</si>
  <si>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</si>
  <si>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</si>
  <si>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</si>
  <si>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</si>
  <si>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Боронование мн. трав</t>
  </si>
  <si>
    <t>Боронование озимых</t>
  </si>
  <si>
    <t>Весновспашка</t>
  </si>
  <si>
    <t>Подсев мн. Трав</t>
  </si>
  <si>
    <t>Овес</t>
  </si>
  <si>
    <t>Ячмень</t>
  </si>
  <si>
    <t>Яровая пшеница</t>
  </si>
  <si>
    <t>Однолетние травы</t>
  </si>
  <si>
    <t>Кукуруза                  ( силос)</t>
  </si>
  <si>
    <t>Итого яровых зерновых</t>
  </si>
  <si>
    <t>Итого кормовых</t>
  </si>
  <si>
    <t>Всего яр. Сев</t>
  </si>
  <si>
    <t>Всего яровой сев</t>
  </si>
  <si>
    <t>Боронование         мн. трав</t>
  </si>
  <si>
    <t>Весенне-полевые работы, яровой сев  по Лотошинскому району на 21.04.2015</t>
  </si>
  <si>
    <t>Весенне-полевые работы, яровой сев  по Лотошинскому району на 20.04.2015</t>
  </si>
  <si>
    <t>Весенне-полевые работы, яровой сев  по Лотошинскому району на 22.04.2015</t>
  </si>
  <si>
    <t>Весенне-полевые работы, яровой сев  по Лотошинскому району на 23.04.2015</t>
  </si>
  <si>
    <t>Весенне-полевые работы, яровой сев  по Лотошинскому району на 24.04.2015</t>
  </si>
  <si>
    <t>Весенне-полевые работы, яровой сев  по Лотошинскому району на 27.04.2015</t>
  </si>
  <si>
    <t>Весенне-полевые работы, яровой сев  по Лотошинскому району на 28.04.2015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</si>
</sst>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15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6" ht="35.25" customHeight="1" thickBot="1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  <c r="O1" s="1"/>
      <c r="P1" s="1"/>
    </row>
    <row r="2" spans="1:43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12</v>
      </c>
      <c r="I2" s="53"/>
      <c r="J2" s="54"/>
      <c r="K2" s="52" t="s">
        <v>13</v>
      </c>
      <c r="L2" s="53"/>
      <c r="M2" s="54"/>
      <c r="N2" s="52" t="s">
        <v>14</v>
      </c>
      <c r="O2" s="53"/>
      <c r="P2" s="54"/>
      <c r="Q2" s="52" t="s">
        <v>16</v>
      </c>
      <c r="R2" s="53"/>
      <c r="S2" s="54"/>
      <c r="T2" s="52" t="s">
        <v>17</v>
      </c>
      <c r="U2" s="53"/>
      <c r="V2" s="54"/>
      <c r="W2" s="52" t="s">
        <v>18</v>
      </c>
      <c r="X2" s="53"/>
      <c r="Y2" s="54"/>
      <c r="Z2" s="52" t="s">
        <v>21</v>
      </c>
      <c r="AA2" s="53"/>
      <c r="AB2" s="54"/>
      <c r="AC2" s="52" t="s">
        <v>20</v>
      </c>
      <c r="AD2" s="53"/>
      <c r="AE2" s="54"/>
      <c r="AF2" s="52" t="s">
        <v>19</v>
      </c>
      <c r="AG2" s="53"/>
      <c r="AH2" s="54"/>
      <c r="AI2" s="52" t="s">
        <v>22</v>
      </c>
      <c r="AJ2" s="53"/>
      <c r="AK2" s="54"/>
      <c r="AL2" s="52" t="s">
        <v>15</v>
      </c>
      <c r="AM2" s="53"/>
      <c r="AN2" s="54"/>
      <c r="AO2" s="52" t="s">
        <v>23</v>
      </c>
      <c r="AP2" s="53"/>
      <c r="AQ2" s="54"/>
    </row>
    <row r="3" spans="1:43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1725</v>
      </c>
      <c r="D4" s="30">
        <f>C4/B4*100</f>
        <v>84.55882352941177</v>
      </c>
      <c r="E4" s="23">
        <v>540</v>
      </c>
      <c r="F4" s="24">
        <v>440</v>
      </c>
      <c r="G4" s="25">
        <f>F4*100/E4</f>
        <v>81.48148148148148</v>
      </c>
      <c r="H4" s="23">
        <v>860</v>
      </c>
      <c r="I4" s="24"/>
      <c r="J4" s="25">
        <f>I4/H4*100</f>
        <v>0</v>
      </c>
      <c r="K4" s="19">
        <v>540</v>
      </c>
      <c r="L4" s="6"/>
      <c r="M4" s="7"/>
      <c r="N4" s="19">
        <v>0</v>
      </c>
      <c r="O4" s="6"/>
      <c r="P4" s="7"/>
      <c r="Q4" s="19">
        <v>641</v>
      </c>
      <c r="R4" s="6"/>
      <c r="S4" s="16">
        <f>R4/Q4*100</f>
        <v>0</v>
      </c>
      <c r="T4" s="19">
        <v>711</v>
      </c>
      <c r="U4" s="6"/>
      <c r="V4" s="7"/>
      <c r="W4" s="19">
        <v>184</v>
      </c>
      <c r="X4" s="6"/>
      <c r="Y4" s="7"/>
      <c r="Z4" s="19">
        <f aca="true" t="shared" si="0" ref="Z4:AA9">Q4+T4+W4</f>
        <v>1536</v>
      </c>
      <c r="AA4" s="6">
        <f t="shared" si="0"/>
        <v>0</v>
      </c>
      <c r="AB4" s="16">
        <f>AA4/Z4*100</f>
        <v>0</v>
      </c>
      <c r="AC4" s="19">
        <v>122</v>
      </c>
      <c r="AD4" s="6"/>
      <c r="AE4" s="7"/>
      <c r="AF4" s="19">
        <v>624</v>
      </c>
      <c r="AG4" s="6"/>
      <c r="AH4" s="7"/>
      <c r="AI4" s="19">
        <f aca="true" t="shared" si="1" ref="AI4:AJ9">AC4+AF4</f>
        <v>746</v>
      </c>
      <c r="AJ4" s="6">
        <f t="shared" si="1"/>
        <v>0</v>
      </c>
      <c r="AK4" s="16">
        <f aca="true" t="shared" si="2" ref="AK4:AK9">AJ4/AI4*100</f>
        <v>0</v>
      </c>
      <c r="AL4" s="19">
        <v>736</v>
      </c>
      <c r="AM4" s="6"/>
      <c r="AN4" s="16">
        <f>AM4/AL4*100</f>
        <v>0</v>
      </c>
      <c r="AO4" s="19">
        <f aca="true" t="shared" si="3" ref="AO4:AP9">Z4+AI4</f>
        <v>2282</v>
      </c>
      <c r="AP4" s="6">
        <f t="shared" si="3"/>
        <v>0</v>
      </c>
      <c r="AQ4" s="16">
        <f>AP4/AO4*100</f>
        <v>0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800</v>
      </c>
      <c r="J5" s="30">
        <f>I5/H5*100</f>
        <v>40.50632911392405</v>
      </c>
      <c r="K5" s="20">
        <v>1025</v>
      </c>
      <c r="L5" s="5"/>
      <c r="M5" s="9"/>
      <c r="N5" s="20">
        <v>300</v>
      </c>
      <c r="O5" s="5">
        <v>84</v>
      </c>
      <c r="P5" s="9"/>
      <c r="Q5" s="20">
        <v>450</v>
      </c>
      <c r="R5" s="5">
        <v>243</v>
      </c>
      <c r="S5" s="16">
        <f>R5/Q5*100</f>
        <v>54</v>
      </c>
      <c r="T5" s="20">
        <v>550</v>
      </c>
      <c r="U5" s="5"/>
      <c r="V5" s="9"/>
      <c r="W5" s="20">
        <v>100</v>
      </c>
      <c r="X5" s="5"/>
      <c r="Y5" s="9"/>
      <c r="Z5" s="19">
        <f t="shared" si="0"/>
        <v>1100</v>
      </c>
      <c r="AA5" s="6">
        <f t="shared" si="0"/>
        <v>243</v>
      </c>
      <c r="AB5" s="16">
        <f>AA5/Z5*100</f>
        <v>22.09090909090909</v>
      </c>
      <c r="AC5" s="20">
        <v>300</v>
      </c>
      <c r="AD5" s="5"/>
      <c r="AE5" s="9"/>
      <c r="AF5" s="20">
        <v>800</v>
      </c>
      <c r="AG5" s="5">
        <v>55</v>
      </c>
      <c r="AH5" s="9"/>
      <c r="AI5" s="19">
        <f t="shared" si="1"/>
        <v>1100</v>
      </c>
      <c r="AJ5" s="6">
        <f t="shared" si="1"/>
        <v>55</v>
      </c>
      <c r="AK5" s="16">
        <f t="shared" si="2"/>
        <v>5</v>
      </c>
      <c r="AL5" s="20">
        <v>800</v>
      </c>
      <c r="AM5" s="5"/>
      <c r="AN5" s="16">
        <f>AM5/AL5*100</f>
        <v>0</v>
      </c>
      <c r="AO5" s="19">
        <f t="shared" si="3"/>
        <v>2200</v>
      </c>
      <c r="AP5" s="6">
        <f t="shared" si="3"/>
        <v>298</v>
      </c>
      <c r="AQ5" s="16">
        <f>AP5/AO5*100</f>
        <v>13.545454545454547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>
        <v>0</v>
      </c>
      <c r="L6" s="5"/>
      <c r="M6" s="9"/>
      <c r="N6" s="20"/>
      <c r="O6" s="5"/>
      <c r="P6" s="9"/>
      <c r="Q6" s="20"/>
      <c r="R6" s="5"/>
      <c r="S6" s="16"/>
      <c r="T6" s="20"/>
      <c r="U6" s="5"/>
      <c r="V6" s="9"/>
      <c r="W6" s="20"/>
      <c r="X6" s="5"/>
      <c r="Y6" s="9"/>
      <c r="Z6" s="19">
        <f t="shared" si="0"/>
        <v>0</v>
      </c>
      <c r="AA6" s="6">
        <f t="shared" si="0"/>
        <v>0</v>
      </c>
      <c r="AB6" s="16"/>
      <c r="AC6" s="20">
        <v>200</v>
      </c>
      <c r="AD6" s="5"/>
      <c r="AE6" s="9"/>
      <c r="AF6" s="20">
        <v>200</v>
      </c>
      <c r="AG6" s="5"/>
      <c r="AH6" s="9"/>
      <c r="AI6" s="19">
        <f t="shared" si="1"/>
        <v>400</v>
      </c>
      <c r="AJ6" s="6">
        <f t="shared" si="1"/>
        <v>0</v>
      </c>
      <c r="AK6" s="16">
        <f t="shared" si="2"/>
        <v>0</v>
      </c>
      <c r="AL6" s="20">
        <v>0</v>
      </c>
      <c r="AM6" s="5"/>
      <c r="AN6" s="16"/>
      <c r="AO6" s="19">
        <f t="shared" si="3"/>
        <v>400</v>
      </c>
      <c r="AP6" s="6">
        <f t="shared" si="3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/>
      <c r="G7" s="16">
        <f>F7*100/E7</f>
        <v>0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9"/>
      <c r="N7" s="20">
        <v>675</v>
      </c>
      <c r="O7" s="5">
        <v>447</v>
      </c>
      <c r="P7" s="9"/>
      <c r="Q7" s="20"/>
      <c r="R7" s="5"/>
      <c r="S7" s="16"/>
      <c r="T7" s="20">
        <v>500</v>
      </c>
      <c r="U7" s="5"/>
      <c r="V7" s="9"/>
      <c r="W7" s="20"/>
      <c r="X7" s="5"/>
      <c r="Y7" s="9"/>
      <c r="Z7" s="19">
        <f t="shared" si="0"/>
        <v>500</v>
      </c>
      <c r="AA7" s="6">
        <f t="shared" si="0"/>
        <v>0</v>
      </c>
      <c r="AB7" s="16">
        <f>AA7/Z7*100</f>
        <v>0</v>
      </c>
      <c r="AC7" s="20">
        <v>525</v>
      </c>
      <c r="AD7" s="5"/>
      <c r="AE7" s="9"/>
      <c r="AF7" s="20">
        <v>550</v>
      </c>
      <c r="AG7" s="5">
        <v>29</v>
      </c>
      <c r="AH7" s="9"/>
      <c r="AI7" s="19">
        <f t="shared" si="1"/>
        <v>1075</v>
      </c>
      <c r="AJ7" s="6">
        <f t="shared" si="1"/>
        <v>29</v>
      </c>
      <c r="AK7" s="16">
        <f t="shared" si="2"/>
        <v>2.697674418604651</v>
      </c>
      <c r="AL7" s="20">
        <v>550</v>
      </c>
      <c r="AM7" s="5"/>
      <c r="AN7" s="16">
        <f>AM7/AL7*100</f>
        <v>0</v>
      </c>
      <c r="AO7" s="19">
        <f t="shared" si="3"/>
        <v>1575</v>
      </c>
      <c r="AP7" s="6">
        <f t="shared" si="3"/>
        <v>29</v>
      </c>
      <c r="AQ7" s="16">
        <f>AP7/AO7*100</f>
        <v>1.8412698412698412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2"/>
      <c r="N8" s="21"/>
      <c r="O8" s="11"/>
      <c r="P8" s="12"/>
      <c r="Q8" s="21">
        <v>0</v>
      </c>
      <c r="R8" s="11">
        <v>60</v>
      </c>
      <c r="S8" s="17">
        <v>100</v>
      </c>
      <c r="T8" s="21"/>
      <c r="U8" s="11"/>
      <c r="V8" s="12"/>
      <c r="W8" s="21"/>
      <c r="X8" s="11"/>
      <c r="Y8" s="12"/>
      <c r="Z8" s="36">
        <f t="shared" si="0"/>
        <v>0</v>
      </c>
      <c r="AA8" s="37">
        <f t="shared" si="0"/>
        <v>60</v>
      </c>
      <c r="AB8" s="17">
        <v>100</v>
      </c>
      <c r="AC8" s="21"/>
      <c r="AD8" s="11"/>
      <c r="AE8" s="12"/>
      <c r="AF8" s="21">
        <v>700</v>
      </c>
      <c r="AG8" s="11"/>
      <c r="AH8" s="12"/>
      <c r="AI8" s="36">
        <f t="shared" si="1"/>
        <v>700</v>
      </c>
      <c r="AJ8" s="37">
        <f t="shared" si="1"/>
        <v>0</v>
      </c>
      <c r="AK8" s="17">
        <f t="shared" si="2"/>
        <v>0</v>
      </c>
      <c r="AL8" s="21">
        <v>700</v>
      </c>
      <c r="AM8" s="11">
        <v>15</v>
      </c>
      <c r="AN8" s="17">
        <f>AM8/AL8*100</f>
        <v>2.142857142857143</v>
      </c>
      <c r="AO8" s="36">
        <f t="shared" si="3"/>
        <v>700</v>
      </c>
      <c r="AP8" s="37">
        <f t="shared" si="3"/>
        <v>60</v>
      </c>
      <c r="AQ8" s="17">
        <f>AP8/AO8*100</f>
        <v>8.571428571428571</v>
      </c>
    </row>
    <row r="9" spans="1:43" s="15" customFormat="1" ht="45" customHeight="1" thickBot="1">
      <c r="A9" s="29" t="s">
        <v>5</v>
      </c>
      <c r="B9" s="13">
        <f>SUM(B4:B8)</f>
        <v>6590</v>
      </c>
      <c r="C9" s="14">
        <f>SUM(C4:C8)</f>
        <v>3725</v>
      </c>
      <c r="D9" s="18">
        <f>C9/B9*100</f>
        <v>56.525037936267076</v>
      </c>
      <c r="E9" s="22">
        <f>SUM(E4:E8)</f>
        <v>2086</v>
      </c>
      <c r="F9" s="14">
        <f>SUM(F4:F8)</f>
        <v>1465</v>
      </c>
      <c r="G9" s="32">
        <f>F9*100/E9</f>
        <v>70.2301054650048</v>
      </c>
      <c r="H9" s="13">
        <f>SUM(H4:H8)</f>
        <v>4185</v>
      </c>
      <c r="I9" s="14">
        <f>SUM(I4:I8)</f>
        <v>1491</v>
      </c>
      <c r="J9" s="18">
        <f>I9/H9*100</f>
        <v>35.62724014336918</v>
      </c>
      <c r="K9" s="33">
        <f>SUM(K4:K8)</f>
        <v>2086</v>
      </c>
      <c r="L9" s="14">
        <f>SUM(L4:L8)</f>
        <v>0</v>
      </c>
      <c r="M9" s="22"/>
      <c r="N9" s="33">
        <f>SUM(N4:N8)</f>
        <v>975</v>
      </c>
      <c r="O9" s="14">
        <f>SUM(O4:O8)</f>
        <v>531</v>
      </c>
      <c r="P9" s="22"/>
      <c r="Q9" s="33">
        <f>SUM(Q4:Q8)</f>
        <v>1091</v>
      </c>
      <c r="R9" s="14">
        <f>SUM(R4:R8)</f>
        <v>303</v>
      </c>
      <c r="S9" s="18">
        <f>R9/Q9*100</f>
        <v>27.772685609532537</v>
      </c>
      <c r="T9" s="33">
        <f>SUM(T4:T8)</f>
        <v>1761</v>
      </c>
      <c r="U9" s="14">
        <f>SUM(U4:U8)</f>
        <v>0</v>
      </c>
      <c r="V9" s="22"/>
      <c r="W9" s="33">
        <f>SUM(W4:W8)</f>
        <v>284</v>
      </c>
      <c r="X9" s="14">
        <f>SUM(X4:X8)</f>
        <v>0</v>
      </c>
      <c r="Y9" s="35"/>
      <c r="Z9" s="13">
        <f t="shared" si="0"/>
        <v>3136</v>
      </c>
      <c r="AA9" s="14">
        <f t="shared" si="0"/>
        <v>303</v>
      </c>
      <c r="AB9" s="18">
        <f>AA9/Z9*100</f>
        <v>9.661989795918368</v>
      </c>
      <c r="AC9" s="33">
        <f>SUM(AC4:AC8)</f>
        <v>1147</v>
      </c>
      <c r="AD9" s="14">
        <f>SUM(AD4:AD8)</f>
        <v>0</v>
      </c>
      <c r="AE9" s="22"/>
      <c r="AF9" s="33">
        <f>SUM(AF4:AF8)</f>
        <v>2874</v>
      </c>
      <c r="AG9" s="14">
        <f>SUM(AG4:AG8)</f>
        <v>84</v>
      </c>
      <c r="AH9" s="35"/>
      <c r="AI9" s="13">
        <f t="shared" si="1"/>
        <v>4021</v>
      </c>
      <c r="AJ9" s="14">
        <f t="shared" si="1"/>
        <v>84</v>
      </c>
      <c r="AK9" s="18">
        <f t="shared" si="2"/>
        <v>2.089032578960458</v>
      </c>
      <c r="AL9" s="33">
        <f>SUM(AL4:AL8)</f>
        <v>2786</v>
      </c>
      <c r="AM9" s="14">
        <f>SUM(AM4:AM8)</f>
        <v>15</v>
      </c>
      <c r="AN9" s="18">
        <f>AM9/AL9*100</f>
        <v>0.5384063173007897</v>
      </c>
      <c r="AO9" s="13">
        <f t="shared" si="3"/>
        <v>7157</v>
      </c>
      <c r="AP9" s="14">
        <f t="shared" si="3"/>
        <v>387</v>
      </c>
      <c r="AQ9" s="18">
        <f>AP9/AO9*100</f>
        <v>5.4072935587536675</v>
      </c>
    </row>
  </sheetData>
  <sheetProtection/>
  <mergeCells count="16">
    <mergeCell ref="AO2:AQ2"/>
    <mergeCell ref="N2:P2"/>
    <mergeCell ref="Q2:S2"/>
    <mergeCell ref="AF2:AH2"/>
    <mergeCell ref="AL2:AN2"/>
    <mergeCell ref="T2:V2"/>
    <mergeCell ref="W2:Y2"/>
    <mergeCell ref="AC2:AE2"/>
    <mergeCell ref="Z2:AB2"/>
    <mergeCell ref="AI2:AK2"/>
    <mergeCell ref="A1:M1"/>
    <mergeCell ref="A2:A3"/>
    <mergeCell ref="E2:G2"/>
    <mergeCell ref="H2:J2"/>
    <mergeCell ref="K2:M2"/>
    <mergeCell ref="B2:D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3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13</v>
      </c>
      <c r="L2" s="53"/>
      <c r="M2" s="54"/>
      <c r="N2" s="52" t="s">
        <v>14</v>
      </c>
      <c r="O2" s="53"/>
      <c r="P2" s="54"/>
      <c r="Q2" s="52" t="s">
        <v>16</v>
      </c>
      <c r="R2" s="53"/>
      <c r="S2" s="54"/>
      <c r="T2" s="52" t="s">
        <v>17</v>
      </c>
      <c r="U2" s="53"/>
      <c r="V2" s="54"/>
      <c r="W2" s="52" t="s">
        <v>18</v>
      </c>
      <c r="X2" s="53"/>
      <c r="Y2" s="54"/>
      <c r="Z2" s="52" t="s">
        <v>21</v>
      </c>
      <c r="AA2" s="53"/>
      <c r="AB2" s="54"/>
      <c r="AC2" s="52" t="s">
        <v>20</v>
      </c>
      <c r="AD2" s="53"/>
      <c r="AE2" s="54"/>
      <c r="AF2" s="52" t="s">
        <v>19</v>
      </c>
      <c r="AG2" s="53"/>
      <c r="AH2" s="54"/>
      <c r="AI2" s="52" t="s">
        <v>22</v>
      </c>
      <c r="AJ2" s="53"/>
      <c r="AK2" s="54"/>
      <c r="AL2" s="52" t="s">
        <v>15</v>
      </c>
      <c r="AM2" s="53"/>
      <c r="AN2" s="54"/>
      <c r="AO2" s="52" t="s">
        <v>24</v>
      </c>
      <c r="AP2" s="53"/>
      <c r="AQ2" s="54"/>
    </row>
    <row r="3" spans="1:43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7"/>
      <c r="N4" s="19">
        <v>0</v>
      </c>
      <c r="O4" s="6"/>
      <c r="P4" s="7"/>
      <c r="Q4" s="19">
        <v>641</v>
      </c>
      <c r="R4" s="6"/>
      <c r="S4" s="16">
        <f>R4/Q4*100</f>
        <v>0</v>
      </c>
      <c r="T4" s="19">
        <v>711</v>
      </c>
      <c r="U4" s="6"/>
      <c r="V4" s="16">
        <f>U4/T4*100</f>
        <v>0</v>
      </c>
      <c r="W4" s="19">
        <v>184</v>
      </c>
      <c r="X4" s="6"/>
      <c r="Y4" s="7"/>
      <c r="Z4" s="19">
        <f>Q4+T4+W4</f>
        <v>1536</v>
      </c>
      <c r="AA4" s="6">
        <f>R4+U4+X4</f>
        <v>0</v>
      </c>
      <c r="AB4" s="16">
        <f>AA4/Z4*100</f>
        <v>0</v>
      </c>
      <c r="AC4" s="19">
        <v>122</v>
      </c>
      <c r="AD4" s="6"/>
      <c r="AE4" s="7"/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0</v>
      </c>
      <c r="AQ4" s="16">
        <f>AP4/AO4*100</f>
        <v>0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800</v>
      </c>
      <c r="J5" s="30">
        <f>I5/H5*100</f>
        <v>40.50632911392405</v>
      </c>
      <c r="K5" s="20">
        <v>1025</v>
      </c>
      <c r="L5" s="5"/>
      <c r="M5" s="9"/>
      <c r="N5" s="20">
        <v>300</v>
      </c>
      <c r="O5" s="5">
        <v>96</v>
      </c>
      <c r="P5" s="30">
        <f>O5/N5*100</f>
        <v>32</v>
      </c>
      <c r="Q5" s="20">
        <v>450</v>
      </c>
      <c r="R5" s="5">
        <v>303</v>
      </c>
      <c r="S5" s="16">
        <f>R5/Q5*100</f>
        <v>67.33333333333333</v>
      </c>
      <c r="T5" s="20">
        <v>550</v>
      </c>
      <c r="U5" s="5"/>
      <c r="V5" s="16">
        <f>U5/T5*100</f>
        <v>0</v>
      </c>
      <c r="W5" s="20">
        <v>100</v>
      </c>
      <c r="X5" s="5"/>
      <c r="Y5" s="9"/>
      <c r="Z5" s="19">
        <f aca="true" t="shared" si="2" ref="Z5:AA9">Q5+T5+W5</f>
        <v>1100</v>
      </c>
      <c r="AA5" s="6">
        <f t="shared" si="2"/>
        <v>303</v>
      </c>
      <c r="AB5" s="16">
        <f>AA5/Z5*100</f>
        <v>27.545454545454547</v>
      </c>
      <c r="AC5" s="20">
        <v>300</v>
      </c>
      <c r="AD5" s="5"/>
      <c r="AE5" s="9"/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358</v>
      </c>
      <c r="AQ5" s="16">
        <f>AP5/AO5*100</f>
        <v>16.272727272727273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>
        <v>0</v>
      </c>
      <c r="L6" s="5"/>
      <c r="M6" s="9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9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9"/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120</v>
      </c>
      <c r="G7" s="16">
        <f>F7*100/E7</f>
        <v>23.032629558541267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9"/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25</v>
      </c>
      <c r="V7" s="16">
        <f>U7/T7*100</f>
        <v>5</v>
      </c>
      <c r="W7" s="20"/>
      <c r="X7" s="5"/>
      <c r="Y7" s="9"/>
      <c r="Z7" s="19">
        <f t="shared" si="2"/>
        <v>500</v>
      </c>
      <c r="AA7" s="6">
        <f t="shared" si="2"/>
        <v>25</v>
      </c>
      <c r="AB7" s="16">
        <f>AA7/Z7*100</f>
        <v>5</v>
      </c>
      <c r="AC7" s="20">
        <v>525</v>
      </c>
      <c r="AD7" s="5"/>
      <c r="AE7" s="9"/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61</v>
      </c>
      <c r="AQ7" s="16">
        <f>AP7/AO7*100</f>
        <v>3.8730158730158735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2"/>
      <c r="N8" s="21"/>
      <c r="O8" s="11"/>
      <c r="P8" s="31"/>
      <c r="Q8" s="21">
        <v>0</v>
      </c>
      <c r="R8" s="11">
        <v>95</v>
      </c>
      <c r="S8" s="17">
        <v>100</v>
      </c>
      <c r="T8" s="21"/>
      <c r="U8" s="11"/>
      <c r="V8" s="17"/>
      <c r="W8" s="21"/>
      <c r="X8" s="11"/>
      <c r="Y8" s="12"/>
      <c r="Z8" s="36">
        <f t="shared" si="2"/>
        <v>0</v>
      </c>
      <c r="AA8" s="37">
        <f t="shared" si="2"/>
        <v>95</v>
      </c>
      <c r="AB8" s="17">
        <v>100</v>
      </c>
      <c r="AC8" s="21"/>
      <c r="AD8" s="11"/>
      <c r="AE8" s="12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25</v>
      </c>
      <c r="AN8" s="17">
        <f>AM8/AL8*100</f>
        <v>3.571428571428571</v>
      </c>
      <c r="AO8" s="36">
        <f t="shared" si="4"/>
        <v>700</v>
      </c>
      <c r="AP8" s="37">
        <f t="shared" si="4"/>
        <v>95</v>
      </c>
      <c r="AQ8" s="17">
        <f>AP8/AO8*100</f>
        <v>13.571428571428571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1585</v>
      </c>
      <c r="G9" s="43">
        <f>F9*100/E9</f>
        <v>79.80866062437059</v>
      </c>
      <c r="H9" s="39">
        <f>SUM(H4:H8)</f>
        <v>4185</v>
      </c>
      <c r="I9" s="40">
        <f>SUM(I4:I8)</f>
        <v>2191</v>
      </c>
      <c r="J9" s="41">
        <f>I9/H9*100</f>
        <v>52.35364396654719</v>
      </c>
      <c r="K9" s="44">
        <f>SUM(K4:K8)</f>
        <v>2086</v>
      </c>
      <c r="L9" s="40">
        <f>SUM(L4:L8)</f>
        <v>0</v>
      </c>
      <c r="M9" s="42"/>
      <c r="N9" s="44">
        <f>SUM(N4:N8)</f>
        <v>975</v>
      </c>
      <c r="O9" s="40">
        <f>SUM(O4:O8)</f>
        <v>543</v>
      </c>
      <c r="P9" s="41">
        <f>O9/N9*100</f>
        <v>55.69230769230769</v>
      </c>
      <c r="Q9" s="44">
        <f>SUM(Q4:Q8)</f>
        <v>1091</v>
      </c>
      <c r="R9" s="40">
        <f>SUM(R4:R8)</f>
        <v>398</v>
      </c>
      <c r="S9" s="41">
        <f>R9/Q9*100</f>
        <v>36.48029330889093</v>
      </c>
      <c r="T9" s="44">
        <f>SUM(T4:T8)</f>
        <v>1761</v>
      </c>
      <c r="U9" s="40">
        <f>SUM(U4:U8)</f>
        <v>25</v>
      </c>
      <c r="V9" s="41">
        <f>U9/T9*100</f>
        <v>1.4196479273140261</v>
      </c>
      <c r="W9" s="44">
        <f>SUM(W4:W8)</f>
        <v>284</v>
      </c>
      <c r="X9" s="40">
        <f>SUM(X4:X8)</f>
        <v>0</v>
      </c>
      <c r="Y9" s="45"/>
      <c r="Z9" s="39">
        <f t="shared" si="2"/>
        <v>3136</v>
      </c>
      <c r="AA9" s="40">
        <f t="shared" si="2"/>
        <v>423</v>
      </c>
      <c r="AB9" s="41">
        <f>AA9/Z9*100</f>
        <v>13.488520408163266</v>
      </c>
      <c r="AC9" s="44">
        <f>SUM(AC4:AC8)</f>
        <v>1147</v>
      </c>
      <c r="AD9" s="40">
        <f>SUM(AD4:AD8)</f>
        <v>0</v>
      </c>
      <c r="AE9" s="42"/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25</v>
      </c>
      <c r="AN9" s="41">
        <f>AM9/AL9*100</f>
        <v>0.8973438621679828</v>
      </c>
      <c r="AO9" s="39">
        <f t="shared" si="4"/>
        <v>7157</v>
      </c>
      <c r="AP9" s="40">
        <f t="shared" si="4"/>
        <v>514</v>
      </c>
      <c r="AQ9" s="41">
        <f>AP9/AO9*100</f>
        <v>7.181780075450608</v>
      </c>
    </row>
  </sheetData>
  <mergeCells count="16">
    <mergeCell ref="AL2:AN2"/>
    <mergeCell ref="AO2:AQ2"/>
    <mergeCell ref="A1:R1"/>
    <mergeCell ref="Z2:AB2"/>
    <mergeCell ref="AC2:AE2"/>
    <mergeCell ref="AF2:AH2"/>
    <mergeCell ref="AI2:AK2"/>
    <mergeCell ref="N2:P2"/>
    <mergeCell ref="Q2:S2"/>
    <mergeCell ref="T2:V2"/>
    <mergeCell ref="W2:Y2"/>
    <mergeCell ref="A2:A3"/>
    <mergeCell ref="B2:D2"/>
    <mergeCell ref="E2:G2"/>
    <mergeCell ref="H2:J2"/>
    <mergeCell ref="K2:M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" sqref="C16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3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13</v>
      </c>
      <c r="L2" s="53"/>
      <c r="M2" s="54"/>
      <c r="N2" s="52" t="s">
        <v>14</v>
      </c>
      <c r="O2" s="53"/>
      <c r="P2" s="54"/>
      <c r="Q2" s="52" t="s">
        <v>16</v>
      </c>
      <c r="R2" s="53"/>
      <c r="S2" s="54"/>
      <c r="T2" s="52" t="s">
        <v>17</v>
      </c>
      <c r="U2" s="53"/>
      <c r="V2" s="54"/>
      <c r="W2" s="52" t="s">
        <v>18</v>
      </c>
      <c r="X2" s="53"/>
      <c r="Y2" s="54"/>
      <c r="Z2" s="52" t="s">
        <v>21</v>
      </c>
      <c r="AA2" s="53"/>
      <c r="AB2" s="54"/>
      <c r="AC2" s="52" t="s">
        <v>20</v>
      </c>
      <c r="AD2" s="53"/>
      <c r="AE2" s="54"/>
      <c r="AF2" s="52" t="s">
        <v>19</v>
      </c>
      <c r="AG2" s="53"/>
      <c r="AH2" s="54"/>
      <c r="AI2" s="52" t="s">
        <v>22</v>
      </c>
      <c r="AJ2" s="53"/>
      <c r="AK2" s="54"/>
      <c r="AL2" s="52" t="s">
        <v>15</v>
      </c>
      <c r="AM2" s="53"/>
      <c r="AN2" s="54"/>
      <c r="AO2" s="52" t="s">
        <v>24</v>
      </c>
      <c r="AP2" s="53"/>
      <c r="AQ2" s="54"/>
    </row>
    <row r="3" spans="1:43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30</v>
      </c>
      <c r="S4" s="16">
        <f>R4/Q4*100</f>
        <v>4.6801872074882995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30</v>
      </c>
      <c r="AB4" s="16">
        <f>AA4/Z4*100</f>
        <v>1.953125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30</v>
      </c>
      <c r="AQ4" s="16">
        <f>AP4/AO4*100</f>
        <v>1.3146362839614372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1150</v>
      </c>
      <c r="J5" s="30">
        <f>I5/H5*100</f>
        <v>58.22784810126582</v>
      </c>
      <c r="K5" s="20">
        <v>1025</v>
      </c>
      <c r="L5" s="5"/>
      <c r="M5" s="16">
        <f>L5/K5*100</f>
        <v>0</v>
      </c>
      <c r="N5" s="20">
        <v>300</v>
      </c>
      <c r="O5" s="5">
        <v>110</v>
      </c>
      <c r="P5" s="30">
        <f>O5/N5*100</f>
        <v>36.666666666666664</v>
      </c>
      <c r="Q5" s="20">
        <v>450</v>
      </c>
      <c r="R5" s="5">
        <v>346</v>
      </c>
      <c r="S5" s="16">
        <f>R5/Q5*100</f>
        <v>76.88888888888889</v>
      </c>
      <c r="T5" s="20">
        <v>550</v>
      </c>
      <c r="U5" s="5"/>
      <c r="V5" s="16">
        <f>U5/T5*100</f>
        <v>0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346</v>
      </c>
      <c r="AB5" s="16">
        <f>AA5/Z5*100</f>
        <v>31.454545454545457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401</v>
      </c>
      <c r="AQ5" s="16">
        <f>AP5/AO5*100</f>
        <v>18.227272727272727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205</v>
      </c>
      <c r="G7" s="16">
        <f>F7*100/E7</f>
        <v>39.34740882917466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71</v>
      </c>
      <c r="V7" s="16">
        <f>U7/T7*100</f>
        <v>14.2</v>
      </c>
      <c r="W7" s="20"/>
      <c r="X7" s="5"/>
      <c r="Y7" s="16"/>
      <c r="Z7" s="19">
        <f t="shared" si="2"/>
        <v>500</v>
      </c>
      <c r="AA7" s="6">
        <f t="shared" si="2"/>
        <v>71</v>
      </c>
      <c r="AB7" s="16">
        <f>AA7/Z7*100</f>
        <v>14.2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107</v>
      </c>
      <c r="AQ7" s="16">
        <f>AP7/AO7*100</f>
        <v>6.7936507936507935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120</v>
      </c>
      <c r="S8" s="17">
        <v>100</v>
      </c>
      <c r="T8" s="21"/>
      <c r="U8" s="11"/>
      <c r="V8" s="17"/>
      <c r="W8" s="21"/>
      <c r="X8" s="11"/>
      <c r="Y8" s="17"/>
      <c r="Z8" s="36">
        <f t="shared" si="2"/>
        <v>0</v>
      </c>
      <c r="AA8" s="37">
        <f t="shared" si="2"/>
        <v>120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40</v>
      </c>
      <c r="AN8" s="17">
        <f>AM8/AL8*100</f>
        <v>5.714285714285714</v>
      </c>
      <c r="AO8" s="36">
        <f t="shared" si="4"/>
        <v>700</v>
      </c>
      <c r="AP8" s="37">
        <f t="shared" si="4"/>
        <v>120</v>
      </c>
      <c r="AQ8" s="17">
        <f>AP8/AO8*100</f>
        <v>17.142857142857142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1670</v>
      </c>
      <c r="G9" s="43">
        <f>F9*100/E9</f>
        <v>84.08862034239678</v>
      </c>
      <c r="H9" s="39">
        <f>SUM(H4:H8)</f>
        <v>4185</v>
      </c>
      <c r="I9" s="40">
        <f>SUM(I4:I8)</f>
        <v>2541</v>
      </c>
      <c r="J9" s="41">
        <f>I9/H9*100</f>
        <v>60.716845878136205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557</v>
      </c>
      <c r="P9" s="41">
        <f>O9/N9*100</f>
        <v>57.128205128205124</v>
      </c>
      <c r="Q9" s="44">
        <f>SUM(Q4:Q8)</f>
        <v>1091</v>
      </c>
      <c r="R9" s="40">
        <f>SUM(R4:R8)</f>
        <v>496</v>
      </c>
      <c r="S9" s="41">
        <f>R9/Q9*100</f>
        <v>45.46287809349221</v>
      </c>
      <c r="T9" s="44">
        <f>SUM(T4:T8)</f>
        <v>1761</v>
      </c>
      <c r="U9" s="40">
        <f>SUM(U4:U8)</f>
        <v>71</v>
      </c>
      <c r="V9" s="41">
        <f>U9/T9*100</f>
        <v>4.031800113571834</v>
      </c>
      <c r="W9" s="44">
        <f>SUM(W4:W8)</f>
        <v>284</v>
      </c>
      <c r="X9" s="40">
        <f>SUM(X4:X8)</f>
        <v>0</v>
      </c>
      <c r="Y9" s="41">
        <f>X9/W9*100</f>
        <v>0</v>
      </c>
      <c r="Z9" s="39">
        <f t="shared" si="2"/>
        <v>3136</v>
      </c>
      <c r="AA9" s="40">
        <f t="shared" si="2"/>
        <v>567</v>
      </c>
      <c r="AB9" s="41">
        <f>AA9/Z9*100</f>
        <v>18.080357142857142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40</v>
      </c>
      <c r="AN9" s="41">
        <f>AM9/AL9*100</f>
        <v>1.4357501794687724</v>
      </c>
      <c r="AO9" s="39">
        <f t="shared" si="4"/>
        <v>7157</v>
      </c>
      <c r="AP9" s="40">
        <f t="shared" si="4"/>
        <v>658</v>
      </c>
      <c r="AQ9" s="41">
        <f>AP9/AO9*100</f>
        <v>9.19379628335895</v>
      </c>
    </row>
  </sheetData>
  <mergeCells count="16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8" sqref="F18:G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3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13</v>
      </c>
      <c r="L2" s="53"/>
      <c r="M2" s="54"/>
      <c r="N2" s="52" t="s">
        <v>14</v>
      </c>
      <c r="O2" s="53"/>
      <c r="P2" s="54"/>
      <c r="Q2" s="52" t="s">
        <v>16</v>
      </c>
      <c r="R2" s="53"/>
      <c r="S2" s="54"/>
      <c r="T2" s="52" t="s">
        <v>17</v>
      </c>
      <c r="U2" s="53"/>
      <c r="V2" s="54"/>
      <c r="W2" s="52" t="s">
        <v>18</v>
      </c>
      <c r="X2" s="53"/>
      <c r="Y2" s="54"/>
      <c r="Z2" s="52" t="s">
        <v>21</v>
      </c>
      <c r="AA2" s="53"/>
      <c r="AB2" s="54"/>
      <c r="AC2" s="52" t="s">
        <v>20</v>
      </c>
      <c r="AD2" s="53"/>
      <c r="AE2" s="54"/>
      <c r="AF2" s="52" t="s">
        <v>19</v>
      </c>
      <c r="AG2" s="53"/>
      <c r="AH2" s="54"/>
      <c r="AI2" s="52" t="s">
        <v>22</v>
      </c>
      <c r="AJ2" s="53"/>
      <c r="AK2" s="54"/>
      <c r="AL2" s="52" t="s">
        <v>15</v>
      </c>
      <c r="AM2" s="53"/>
      <c r="AN2" s="54"/>
      <c r="AO2" s="52" t="s">
        <v>24</v>
      </c>
      <c r="AP2" s="53"/>
      <c r="AQ2" s="54"/>
    </row>
    <row r="3" spans="1:43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60</v>
      </c>
      <c r="S4" s="16">
        <f>R4/Q4*100</f>
        <v>9.360374414976599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60</v>
      </c>
      <c r="AB4" s="16">
        <f>AA4/Z4*100</f>
        <v>3.90625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60</v>
      </c>
      <c r="AQ4" s="16">
        <f>AP4/AO4*100</f>
        <v>2.6292725679228743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1250</v>
      </c>
      <c r="J5" s="30">
        <f>I5/H5*100</f>
        <v>63.29113924050633</v>
      </c>
      <c r="K5" s="20">
        <v>1025</v>
      </c>
      <c r="L5" s="5"/>
      <c r="M5" s="16">
        <f>L5/K5*100</f>
        <v>0</v>
      </c>
      <c r="N5" s="20">
        <v>300</v>
      </c>
      <c r="O5" s="5">
        <v>120</v>
      </c>
      <c r="P5" s="30">
        <f>O5/N5*100</f>
        <v>40</v>
      </c>
      <c r="Q5" s="20">
        <v>450</v>
      </c>
      <c r="R5" s="5">
        <v>349</v>
      </c>
      <c r="S5" s="16">
        <f>R5/Q5*100</f>
        <v>77.55555555555556</v>
      </c>
      <c r="T5" s="20">
        <v>550</v>
      </c>
      <c r="U5" s="5">
        <v>83</v>
      </c>
      <c r="V5" s="16">
        <f>U5/T5*100</f>
        <v>15.090909090909092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432</v>
      </c>
      <c r="AB5" s="16">
        <f>AA5/Z5*100</f>
        <v>39.27272727272727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487</v>
      </c>
      <c r="AQ5" s="16">
        <f>AP5/AO5*100</f>
        <v>22.136363636363637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315</v>
      </c>
      <c r="G7" s="16">
        <f>F7*100/E7</f>
        <v>60.46065259117083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119</v>
      </c>
      <c r="V7" s="16">
        <f>U7/T7*100</f>
        <v>23.799999999999997</v>
      </c>
      <c r="W7" s="20"/>
      <c r="X7" s="5"/>
      <c r="Y7" s="16"/>
      <c r="Z7" s="19">
        <f t="shared" si="2"/>
        <v>500</v>
      </c>
      <c r="AA7" s="6">
        <f t="shared" si="2"/>
        <v>119</v>
      </c>
      <c r="AB7" s="16">
        <f>AA7/Z7*100</f>
        <v>23.799999999999997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155</v>
      </c>
      <c r="AQ7" s="16">
        <f>AP7/AO7*100</f>
        <v>9.841269841269842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145</v>
      </c>
      <c r="S8" s="17">
        <v>100</v>
      </c>
      <c r="T8" s="21"/>
      <c r="U8" s="11"/>
      <c r="V8" s="17"/>
      <c r="W8" s="21"/>
      <c r="X8" s="11"/>
      <c r="Y8" s="17"/>
      <c r="Z8" s="36">
        <f t="shared" si="2"/>
        <v>0</v>
      </c>
      <c r="AA8" s="37">
        <f t="shared" si="2"/>
        <v>145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60</v>
      </c>
      <c r="AN8" s="17">
        <f>AM8/AL8*100</f>
        <v>8.571428571428571</v>
      </c>
      <c r="AO8" s="36">
        <f t="shared" si="4"/>
        <v>700</v>
      </c>
      <c r="AP8" s="37">
        <f t="shared" si="4"/>
        <v>145</v>
      </c>
      <c r="AQ8" s="17">
        <f>AP8/AO8*100</f>
        <v>20.714285714285715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1780</v>
      </c>
      <c r="G9" s="43">
        <f>F9*100/E9</f>
        <v>89.62739174219537</v>
      </c>
      <c r="H9" s="39">
        <f>SUM(H4:H8)</f>
        <v>4185</v>
      </c>
      <c r="I9" s="40">
        <f>SUM(I4:I8)</f>
        <v>2641</v>
      </c>
      <c r="J9" s="41">
        <f>I9/H9*100</f>
        <v>63.106332138590204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567</v>
      </c>
      <c r="P9" s="41">
        <f>O9/N9*100</f>
        <v>58.15384615384615</v>
      </c>
      <c r="Q9" s="44">
        <f>SUM(Q4:Q8)</f>
        <v>1091</v>
      </c>
      <c r="R9" s="40">
        <f>SUM(R4:R8)</f>
        <v>554</v>
      </c>
      <c r="S9" s="41">
        <f>R9/Q9*100</f>
        <v>50.779101741521536</v>
      </c>
      <c r="T9" s="44">
        <f>SUM(T4:T8)</f>
        <v>1761</v>
      </c>
      <c r="U9" s="40">
        <f>SUM(U4:U8)</f>
        <v>202</v>
      </c>
      <c r="V9" s="41">
        <f>U9/T9*100</f>
        <v>11.470755252697332</v>
      </c>
      <c r="W9" s="44">
        <f>SUM(W4:W8)</f>
        <v>284</v>
      </c>
      <c r="X9" s="40">
        <f>SUM(X4:X8)</f>
        <v>0</v>
      </c>
      <c r="Y9" s="41">
        <f>X9/W9*100</f>
        <v>0</v>
      </c>
      <c r="Z9" s="39">
        <f t="shared" si="2"/>
        <v>3136</v>
      </c>
      <c r="AA9" s="40">
        <f t="shared" si="2"/>
        <v>756</v>
      </c>
      <c r="AB9" s="41">
        <f>AA9/Z9*100</f>
        <v>24.107142857142858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60</v>
      </c>
      <c r="AN9" s="41">
        <f>AM9/AL9*100</f>
        <v>2.1536252692031588</v>
      </c>
      <c r="AO9" s="39">
        <f t="shared" si="4"/>
        <v>7157</v>
      </c>
      <c r="AP9" s="40">
        <f t="shared" si="4"/>
        <v>847</v>
      </c>
      <c r="AQ9" s="41">
        <f>AP9/AO9*100</f>
        <v>11.834567556238646</v>
      </c>
    </row>
  </sheetData>
  <mergeCells count="16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8" sqref="I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3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13</v>
      </c>
      <c r="L2" s="53"/>
      <c r="M2" s="54"/>
      <c r="N2" s="52" t="s">
        <v>14</v>
      </c>
      <c r="O2" s="53"/>
      <c r="P2" s="54"/>
      <c r="Q2" s="52" t="s">
        <v>16</v>
      </c>
      <c r="R2" s="53"/>
      <c r="S2" s="54"/>
      <c r="T2" s="52" t="s">
        <v>17</v>
      </c>
      <c r="U2" s="53"/>
      <c r="V2" s="54"/>
      <c r="W2" s="52" t="s">
        <v>18</v>
      </c>
      <c r="X2" s="53"/>
      <c r="Y2" s="54"/>
      <c r="Z2" s="52" t="s">
        <v>21</v>
      </c>
      <c r="AA2" s="53"/>
      <c r="AB2" s="54"/>
      <c r="AC2" s="52" t="s">
        <v>20</v>
      </c>
      <c r="AD2" s="53"/>
      <c r="AE2" s="54"/>
      <c r="AF2" s="52" t="s">
        <v>19</v>
      </c>
      <c r="AG2" s="53"/>
      <c r="AH2" s="54"/>
      <c r="AI2" s="52" t="s">
        <v>22</v>
      </c>
      <c r="AJ2" s="53"/>
      <c r="AK2" s="54"/>
      <c r="AL2" s="52" t="s">
        <v>15</v>
      </c>
      <c r="AM2" s="53"/>
      <c r="AN2" s="54"/>
      <c r="AO2" s="52" t="s">
        <v>24</v>
      </c>
      <c r="AP2" s="53"/>
      <c r="AQ2" s="54"/>
    </row>
    <row r="3" spans="1:43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850</v>
      </c>
      <c r="J4" s="25">
        <f>I4/H4*100</f>
        <v>98.83720930232558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95</v>
      </c>
      <c r="S4" s="16">
        <f>R4/Q4*100</f>
        <v>14.82059282371295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95</v>
      </c>
      <c r="AB4" s="16">
        <f>AA4/Z4*100</f>
        <v>6.184895833333334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95</v>
      </c>
      <c r="AQ4" s="16">
        <f>AP4/AO4*100</f>
        <v>4.163014899211218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1250</v>
      </c>
      <c r="J5" s="30">
        <f>I5/H5*100</f>
        <v>63.29113924050633</v>
      </c>
      <c r="K5" s="20">
        <v>1025</v>
      </c>
      <c r="L5" s="5"/>
      <c r="M5" s="16">
        <f>L5/K5*100</f>
        <v>0</v>
      </c>
      <c r="N5" s="20">
        <v>300</v>
      </c>
      <c r="O5" s="5">
        <v>120</v>
      </c>
      <c r="P5" s="30">
        <f>O5/N5*100</f>
        <v>40</v>
      </c>
      <c r="Q5" s="20">
        <v>450</v>
      </c>
      <c r="R5" s="5">
        <v>349</v>
      </c>
      <c r="S5" s="16">
        <f>R5/Q5*100</f>
        <v>77.55555555555556</v>
      </c>
      <c r="T5" s="20">
        <v>550</v>
      </c>
      <c r="U5" s="5">
        <v>134</v>
      </c>
      <c r="V5" s="16">
        <f>U5/T5*100</f>
        <v>24.363636363636363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483</v>
      </c>
      <c r="AB5" s="16">
        <f>AA5/Z5*100</f>
        <v>43.90909090909091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538</v>
      </c>
      <c r="AQ5" s="16">
        <f>AP5/AO5*100</f>
        <v>24.454545454545453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>
        <v>90</v>
      </c>
      <c r="D7" s="30">
        <f>C7/B7*100</f>
        <v>4.864864864864865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156</v>
      </c>
      <c r="V7" s="16">
        <f>U7/T7*100</f>
        <v>31.2</v>
      </c>
      <c r="W7" s="20"/>
      <c r="X7" s="5"/>
      <c r="Y7" s="16"/>
      <c r="Z7" s="19">
        <f t="shared" si="2"/>
        <v>500</v>
      </c>
      <c r="AA7" s="6">
        <f t="shared" si="2"/>
        <v>156</v>
      </c>
      <c r="AB7" s="16">
        <f>AA7/Z7*100</f>
        <v>31.2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192</v>
      </c>
      <c r="AQ7" s="16">
        <f>AP7/AO7*100</f>
        <v>12.19047619047619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165</v>
      </c>
      <c r="S8" s="17">
        <v>100</v>
      </c>
      <c r="T8" s="21"/>
      <c r="U8" s="11"/>
      <c r="V8" s="17"/>
      <c r="W8" s="21">
        <v>0</v>
      </c>
      <c r="X8" s="11">
        <v>15</v>
      </c>
      <c r="Y8" s="17">
        <v>100</v>
      </c>
      <c r="Z8" s="36">
        <f t="shared" si="2"/>
        <v>0</v>
      </c>
      <c r="AA8" s="37">
        <f t="shared" si="2"/>
        <v>180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85</v>
      </c>
      <c r="AN8" s="17">
        <f>AM8/AL8*100</f>
        <v>12.142857142857142</v>
      </c>
      <c r="AO8" s="36">
        <f t="shared" si="4"/>
        <v>700</v>
      </c>
      <c r="AP8" s="37">
        <f t="shared" si="4"/>
        <v>180</v>
      </c>
      <c r="AQ8" s="17">
        <f>AP8/AO8*100</f>
        <v>25.71428571428571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3855</v>
      </c>
      <c r="D9" s="41">
        <f>C9/B9*100</f>
        <v>58.497723823975726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2791</v>
      </c>
      <c r="J9" s="41">
        <f>I9/H9*100</f>
        <v>66.6905615292712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567</v>
      </c>
      <c r="P9" s="41">
        <f>O9/N9*100</f>
        <v>58.15384615384615</v>
      </c>
      <c r="Q9" s="44">
        <f>SUM(Q4:Q8)</f>
        <v>1091</v>
      </c>
      <c r="R9" s="40">
        <f>SUM(R4:R8)</f>
        <v>609</v>
      </c>
      <c r="S9" s="41">
        <f>R9/Q9*100</f>
        <v>55.82034830430798</v>
      </c>
      <c r="T9" s="44">
        <f>SUM(T4:T8)</f>
        <v>1761</v>
      </c>
      <c r="U9" s="40">
        <f>SUM(U4:U8)</f>
        <v>290</v>
      </c>
      <c r="V9" s="41">
        <f>U9/T9*100</f>
        <v>16.467915956842702</v>
      </c>
      <c r="W9" s="44">
        <f>SUM(W4:W8)</f>
        <v>284</v>
      </c>
      <c r="X9" s="40">
        <f>SUM(X4:X8)</f>
        <v>15</v>
      </c>
      <c r="Y9" s="41">
        <f>X9/W9*100</f>
        <v>5.28169014084507</v>
      </c>
      <c r="Z9" s="39">
        <f t="shared" si="2"/>
        <v>3136</v>
      </c>
      <c r="AA9" s="40">
        <f t="shared" si="2"/>
        <v>914</v>
      </c>
      <c r="AB9" s="41">
        <f>AA9/Z9*100</f>
        <v>29.14540816326531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85</v>
      </c>
      <c r="AN9" s="41">
        <f>AM9/AL9*100</f>
        <v>3.0509691313711413</v>
      </c>
      <c r="AO9" s="39">
        <f t="shared" si="4"/>
        <v>7157</v>
      </c>
      <c r="AP9" s="40">
        <f t="shared" si="4"/>
        <v>1005</v>
      </c>
      <c r="AQ9" s="41">
        <f>AP9/AO9*100</f>
        <v>14.042196451026967</v>
      </c>
    </row>
  </sheetData>
  <mergeCells count="16">
    <mergeCell ref="AF2:AH2"/>
    <mergeCell ref="AI2:AK2"/>
    <mergeCell ref="AL2:AN2"/>
    <mergeCell ref="AO2:AQ2"/>
    <mergeCell ref="T2:V2"/>
    <mergeCell ref="W2:Y2"/>
    <mergeCell ref="Z2:AB2"/>
    <mergeCell ref="AC2:AE2"/>
    <mergeCell ref="A1:R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40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14</v>
      </c>
      <c r="L2" s="53"/>
      <c r="M2" s="54"/>
      <c r="N2" s="52" t="s">
        <v>16</v>
      </c>
      <c r="O2" s="53"/>
      <c r="P2" s="54"/>
      <c r="Q2" s="52" t="s">
        <v>17</v>
      </c>
      <c r="R2" s="53"/>
      <c r="S2" s="54"/>
      <c r="T2" s="52" t="s">
        <v>18</v>
      </c>
      <c r="U2" s="53"/>
      <c r="V2" s="54"/>
      <c r="W2" s="52" t="s">
        <v>21</v>
      </c>
      <c r="X2" s="53"/>
      <c r="Y2" s="54"/>
      <c r="Z2" s="52" t="s">
        <v>20</v>
      </c>
      <c r="AA2" s="53"/>
      <c r="AB2" s="54"/>
      <c r="AC2" s="52" t="s">
        <v>19</v>
      </c>
      <c r="AD2" s="53"/>
      <c r="AE2" s="54"/>
      <c r="AF2" s="52" t="s">
        <v>22</v>
      </c>
      <c r="AG2" s="53"/>
      <c r="AH2" s="54"/>
      <c r="AI2" s="52" t="s">
        <v>15</v>
      </c>
      <c r="AJ2" s="53"/>
      <c r="AK2" s="54"/>
      <c r="AL2" s="52" t="s">
        <v>24</v>
      </c>
      <c r="AM2" s="53"/>
      <c r="AN2" s="54"/>
    </row>
    <row r="3" spans="1:40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1135</v>
      </c>
      <c r="J4" s="25">
        <f>I4/H4*100</f>
        <v>131.9767441860465</v>
      </c>
      <c r="K4" s="19">
        <v>0</v>
      </c>
      <c r="L4" s="6"/>
      <c r="M4" s="7"/>
      <c r="N4" s="19">
        <v>641</v>
      </c>
      <c r="O4" s="6">
        <v>210</v>
      </c>
      <c r="P4" s="16">
        <f>O4/N4*100</f>
        <v>32.761310452418094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210</v>
      </c>
      <c r="Y4" s="16">
        <f>X4/W4*100</f>
        <v>13.671875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210</v>
      </c>
      <c r="AN4" s="16">
        <f aca="true" t="shared" si="2" ref="AN4:AN9">AM4/AL4*100</f>
        <v>9.202453987730062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316</v>
      </c>
      <c r="S5" s="16">
        <f>R5/Q5*100</f>
        <v>57.45454545454546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665</v>
      </c>
      <c r="Y5" s="16">
        <f>X5/W5*100</f>
        <v>60.45454545454545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720</v>
      </c>
      <c r="AN5" s="16">
        <f t="shared" si="2"/>
        <v>32.72727272727273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/>
      <c r="AB6" s="16">
        <f>AA6/Z6*100</f>
        <v>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105</v>
      </c>
      <c r="AH6" s="16">
        <f t="shared" si="1"/>
        <v>26.25</v>
      </c>
      <c r="AI6" s="20">
        <v>0</v>
      </c>
      <c r="AJ6" s="5"/>
      <c r="AK6" s="16"/>
      <c r="AL6" s="19">
        <f t="shared" si="5"/>
        <v>400</v>
      </c>
      <c r="AM6" s="6">
        <f t="shared" si="5"/>
        <v>105</v>
      </c>
      <c r="AN6" s="16">
        <f t="shared" si="2"/>
        <v>26.25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691</v>
      </c>
      <c r="J7" s="30">
        <f>I7/H7*100</f>
        <v>51.18518518518519</v>
      </c>
      <c r="K7" s="20">
        <v>675</v>
      </c>
      <c r="L7" s="5">
        <v>473</v>
      </c>
      <c r="M7" s="30">
        <f>L7/K7*100</f>
        <v>70.07407407407408</v>
      </c>
      <c r="N7" s="20"/>
      <c r="O7" s="5"/>
      <c r="P7" s="16"/>
      <c r="Q7" s="20">
        <v>500</v>
      </c>
      <c r="R7" s="5">
        <v>260</v>
      </c>
      <c r="S7" s="16">
        <f>R7/Q7*100</f>
        <v>52</v>
      </c>
      <c r="T7" s="20"/>
      <c r="U7" s="5"/>
      <c r="V7" s="16"/>
      <c r="W7" s="19">
        <f t="shared" si="3"/>
        <v>500</v>
      </c>
      <c r="X7" s="6">
        <f t="shared" si="3"/>
        <v>260</v>
      </c>
      <c r="Y7" s="16">
        <f>X7/W7*100</f>
        <v>52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296</v>
      </c>
      <c r="AN7" s="16">
        <f t="shared" si="2"/>
        <v>18.793650793650794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120</v>
      </c>
      <c r="M8" s="30">
        <f>L8/K8*100</f>
        <v>40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68</v>
      </c>
      <c r="V8" s="17">
        <v>100</v>
      </c>
      <c r="W8" s="36">
        <f t="shared" si="3"/>
        <v>0</v>
      </c>
      <c r="X8" s="37">
        <f t="shared" si="3"/>
        <v>233</v>
      </c>
      <c r="Y8" s="17">
        <v>100</v>
      </c>
      <c r="Z8" s="21"/>
      <c r="AA8" s="11"/>
      <c r="AB8" s="17"/>
      <c r="AC8" s="21">
        <v>700</v>
      </c>
      <c r="AD8" s="11"/>
      <c r="AE8" s="17">
        <f t="shared" si="0"/>
        <v>0</v>
      </c>
      <c r="AF8" s="36">
        <f t="shared" si="4"/>
        <v>700</v>
      </c>
      <c r="AG8" s="37">
        <f t="shared" si="4"/>
        <v>0</v>
      </c>
      <c r="AH8" s="17">
        <f t="shared" si="1"/>
        <v>0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233</v>
      </c>
      <c r="AN8" s="17">
        <f t="shared" si="2"/>
        <v>33.285714285714285</v>
      </c>
    </row>
    <row r="9" spans="1:40" s="46" customFormat="1" ht="45" customHeight="1" thickBot="1">
      <c r="A9" s="38" t="s">
        <v>5</v>
      </c>
      <c r="B9" s="39">
        <f>SUM(B4:B8)</f>
        <v>6590</v>
      </c>
      <c r="C9" s="40">
        <f>SUM(C4:C8)</f>
        <v>4060</v>
      </c>
      <c r="D9" s="41">
        <f>C9/B9*100</f>
        <v>61.60849772382397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3376</v>
      </c>
      <c r="J9" s="41">
        <f>I9/H9*100</f>
        <v>80.66905615292713</v>
      </c>
      <c r="K9" s="44">
        <f>SUM(K4:K8)</f>
        <v>1275</v>
      </c>
      <c r="L9" s="40">
        <f>SUM(L4:L8)</f>
        <v>713</v>
      </c>
      <c r="M9" s="41">
        <f>L9/K9*100</f>
        <v>55.92156862745098</v>
      </c>
      <c r="N9" s="44">
        <f>SUM(N4:N8)</f>
        <v>1091</v>
      </c>
      <c r="O9" s="47">
        <f>SUM(O4:O8)</f>
        <v>724</v>
      </c>
      <c r="P9" s="41">
        <f>O9/N9*100</f>
        <v>66.36113657195234</v>
      </c>
      <c r="Q9" s="44">
        <f>SUM(Q4:Q8)</f>
        <v>1761</v>
      </c>
      <c r="R9" s="47">
        <f>SUM(R4:R8)</f>
        <v>576</v>
      </c>
      <c r="S9" s="41">
        <f>R9/Q9*100</f>
        <v>32.70868824531516</v>
      </c>
      <c r="T9" s="44">
        <f>SUM(T4:T8)</f>
        <v>284</v>
      </c>
      <c r="U9" s="47">
        <f>SUM(U4:U8)</f>
        <v>68</v>
      </c>
      <c r="V9" s="41">
        <f>U9/T9*100</f>
        <v>23.943661971830984</v>
      </c>
      <c r="W9" s="39">
        <f t="shared" si="3"/>
        <v>3136</v>
      </c>
      <c r="X9" s="47">
        <f t="shared" si="3"/>
        <v>1368</v>
      </c>
      <c r="Y9" s="41">
        <f>X9/W9*100</f>
        <v>43.62244897959184</v>
      </c>
      <c r="Z9" s="44">
        <f>SUM(Z4:Z8)</f>
        <v>1147</v>
      </c>
      <c r="AA9" s="47">
        <f>SUM(AA4:AA8)</f>
        <v>0</v>
      </c>
      <c r="AB9" s="41">
        <f>AA9/Z9*100</f>
        <v>0</v>
      </c>
      <c r="AC9" s="44">
        <f>SUM(AC4:AC8)</f>
        <v>2874</v>
      </c>
      <c r="AD9" s="47">
        <f>SUM(AD4:AD8)</f>
        <v>196</v>
      </c>
      <c r="AE9" s="41">
        <f t="shared" si="0"/>
        <v>6.819763395963814</v>
      </c>
      <c r="AF9" s="39">
        <f t="shared" si="4"/>
        <v>4021</v>
      </c>
      <c r="AG9" s="47">
        <f t="shared" si="4"/>
        <v>196</v>
      </c>
      <c r="AH9" s="41">
        <f t="shared" si="1"/>
        <v>4.874409350907735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1564</v>
      </c>
      <c r="AN9" s="41">
        <f t="shared" si="2"/>
        <v>21.852731591448933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40" ht="28.5" customHeight="1">
      <c r="A2" s="50" t="s">
        <v>0</v>
      </c>
      <c r="B2" s="52" t="s">
        <v>8</v>
      </c>
      <c r="C2" s="53"/>
      <c r="D2" s="54"/>
      <c r="E2" s="52" t="s">
        <v>11</v>
      </c>
      <c r="F2" s="53"/>
      <c r="G2" s="54"/>
      <c r="H2" s="52" t="s">
        <v>25</v>
      </c>
      <c r="I2" s="53"/>
      <c r="J2" s="54"/>
      <c r="K2" s="52" t="s">
        <v>14</v>
      </c>
      <c r="L2" s="53"/>
      <c r="M2" s="54"/>
      <c r="N2" s="52" t="s">
        <v>16</v>
      </c>
      <c r="O2" s="53"/>
      <c r="P2" s="54"/>
      <c r="Q2" s="52" t="s">
        <v>17</v>
      </c>
      <c r="R2" s="53"/>
      <c r="S2" s="54"/>
      <c r="T2" s="52" t="s">
        <v>18</v>
      </c>
      <c r="U2" s="53"/>
      <c r="V2" s="54"/>
      <c r="W2" s="52" t="s">
        <v>21</v>
      </c>
      <c r="X2" s="53"/>
      <c r="Y2" s="54"/>
      <c r="Z2" s="52" t="s">
        <v>20</v>
      </c>
      <c r="AA2" s="53"/>
      <c r="AB2" s="54"/>
      <c r="AC2" s="52" t="s">
        <v>19</v>
      </c>
      <c r="AD2" s="53"/>
      <c r="AE2" s="54"/>
      <c r="AF2" s="52" t="s">
        <v>22</v>
      </c>
      <c r="AG2" s="53"/>
      <c r="AH2" s="54"/>
      <c r="AI2" s="52" t="s">
        <v>15</v>
      </c>
      <c r="AJ2" s="53"/>
      <c r="AK2" s="54"/>
      <c r="AL2" s="52" t="s">
        <v>24</v>
      </c>
      <c r="AM2" s="53"/>
      <c r="AN2" s="54"/>
    </row>
    <row r="3" spans="1:40" ht="28.5" customHeight="1" thickBot="1">
      <c r="A3" s="51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1135</v>
      </c>
      <c r="J4" s="25">
        <f>I4/H4*100</f>
        <v>131.9767441860465</v>
      </c>
      <c r="K4" s="19">
        <v>0</v>
      </c>
      <c r="L4" s="6"/>
      <c r="M4" s="7"/>
      <c r="N4" s="19">
        <v>641</v>
      </c>
      <c r="O4" s="6">
        <v>210</v>
      </c>
      <c r="P4" s="16">
        <f>O4/N4*100</f>
        <v>32.761310452418094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210</v>
      </c>
      <c r="Y4" s="16">
        <f>X4/W4*100</f>
        <v>13.671875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210</v>
      </c>
      <c r="AN4" s="16">
        <f aca="true" t="shared" si="2" ref="AN4:AN9">AM4/AL4*100</f>
        <v>9.202453987730062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316</v>
      </c>
      <c r="S5" s="16">
        <f>R5/Q5*100</f>
        <v>57.45454545454546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665</v>
      </c>
      <c r="Y5" s="16">
        <f>X5/W5*100</f>
        <v>60.45454545454545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720</v>
      </c>
      <c r="AN5" s="16">
        <f t="shared" si="2"/>
        <v>32.72727272727273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/>
      <c r="AB6" s="16">
        <f>AA6/Z6*100</f>
        <v>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105</v>
      </c>
      <c r="AH6" s="16">
        <f t="shared" si="1"/>
        <v>26.25</v>
      </c>
      <c r="AI6" s="20">
        <v>0</v>
      </c>
      <c r="AJ6" s="5"/>
      <c r="AK6" s="16"/>
      <c r="AL6" s="19">
        <f t="shared" si="5"/>
        <v>400</v>
      </c>
      <c r="AM6" s="6">
        <f t="shared" si="5"/>
        <v>105</v>
      </c>
      <c r="AN6" s="16">
        <f t="shared" si="2"/>
        <v>26.25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691</v>
      </c>
      <c r="J7" s="30">
        <f>I7/H7*100</f>
        <v>51.18518518518519</v>
      </c>
      <c r="K7" s="20">
        <v>675</v>
      </c>
      <c r="L7" s="5">
        <v>473</v>
      </c>
      <c r="M7" s="30">
        <f>L7/K7*100</f>
        <v>70.07407407407408</v>
      </c>
      <c r="N7" s="20"/>
      <c r="O7" s="5"/>
      <c r="P7" s="16"/>
      <c r="Q7" s="20">
        <v>500</v>
      </c>
      <c r="R7" s="5">
        <v>260</v>
      </c>
      <c r="S7" s="16">
        <f>R7/Q7*100</f>
        <v>52</v>
      </c>
      <c r="T7" s="20"/>
      <c r="U7" s="5"/>
      <c r="V7" s="16"/>
      <c r="W7" s="19">
        <f t="shared" si="3"/>
        <v>500</v>
      </c>
      <c r="X7" s="6">
        <f t="shared" si="3"/>
        <v>260</v>
      </c>
      <c r="Y7" s="16">
        <f>X7/W7*100</f>
        <v>52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296</v>
      </c>
      <c r="AN7" s="16">
        <f t="shared" si="2"/>
        <v>18.793650793650794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120</v>
      </c>
      <c r="M8" s="30">
        <f>L8/K8*100</f>
        <v>40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68</v>
      </c>
      <c r="V8" s="17">
        <v>100</v>
      </c>
      <c r="W8" s="36">
        <f t="shared" si="3"/>
        <v>0</v>
      </c>
      <c r="X8" s="37">
        <f t="shared" si="3"/>
        <v>233</v>
      </c>
      <c r="Y8" s="17">
        <v>100</v>
      </c>
      <c r="Z8" s="21"/>
      <c r="AA8" s="11"/>
      <c r="AB8" s="17"/>
      <c r="AC8" s="21">
        <v>700</v>
      </c>
      <c r="AD8" s="11"/>
      <c r="AE8" s="17">
        <f t="shared" si="0"/>
        <v>0</v>
      </c>
      <c r="AF8" s="36">
        <f t="shared" si="4"/>
        <v>700</v>
      </c>
      <c r="AG8" s="37">
        <f t="shared" si="4"/>
        <v>0</v>
      </c>
      <c r="AH8" s="17">
        <f t="shared" si="1"/>
        <v>0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233</v>
      </c>
      <c r="AN8" s="17">
        <f t="shared" si="2"/>
        <v>33.285714285714285</v>
      </c>
    </row>
    <row r="9" spans="1:40" s="46" customFormat="1" ht="45" customHeight="1" thickBot="1">
      <c r="A9" s="38" t="s">
        <v>5</v>
      </c>
      <c r="B9" s="39">
        <f>SUM(B4:B8)</f>
        <v>6590</v>
      </c>
      <c r="C9" s="40">
        <f>SUM(C4:C8)</f>
        <v>4060</v>
      </c>
      <c r="D9" s="41">
        <f>C9/B9*100</f>
        <v>61.60849772382397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3376</v>
      </c>
      <c r="J9" s="41">
        <f>I9/H9*100</f>
        <v>80.66905615292713</v>
      </c>
      <c r="K9" s="44">
        <f>SUM(K4:K8)</f>
        <v>1275</v>
      </c>
      <c r="L9" s="40">
        <f>SUM(L4:L8)</f>
        <v>713</v>
      </c>
      <c r="M9" s="41">
        <f>L9/K9*100</f>
        <v>55.92156862745098</v>
      </c>
      <c r="N9" s="44">
        <f>SUM(N4:N8)</f>
        <v>1091</v>
      </c>
      <c r="O9" s="47">
        <f>SUM(O4:O8)</f>
        <v>724</v>
      </c>
      <c r="P9" s="41">
        <f>O9/N9*100</f>
        <v>66.36113657195234</v>
      </c>
      <c r="Q9" s="44">
        <f>SUM(Q4:Q8)</f>
        <v>1761</v>
      </c>
      <c r="R9" s="47">
        <f>SUM(R4:R8)</f>
        <v>576</v>
      </c>
      <c r="S9" s="41">
        <f>R9/Q9*100</f>
        <v>32.70868824531516</v>
      </c>
      <c r="T9" s="44">
        <f>SUM(T4:T8)</f>
        <v>284</v>
      </c>
      <c r="U9" s="47">
        <f>SUM(U4:U8)</f>
        <v>68</v>
      </c>
      <c r="V9" s="41">
        <f>U9/T9*100</f>
        <v>23.943661971830984</v>
      </c>
      <c r="W9" s="39">
        <f t="shared" si="3"/>
        <v>3136</v>
      </c>
      <c r="X9" s="47">
        <f t="shared" si="3"/>
        <v>1368</v>
      </c>
      <c r="Y9" s="41">
        <f>X9/W9*100</f>
        <v>43.62244897959184</v>
      </c>
      <c r="Z9" s="44">
        <f>SUM(Z4:Z8)</f>
        <v>1147</v>
      </c>
      <c r="AA9" s="47">
        <f>SUM(AA4:AA8)</f>
        <v>0</v>
      </c>
      <c r="AB9" s="41">
        <f>AA9/Z9*100</f>
        <v>0</v>
      </c>
      <c r="AC9" s="44">
        <f>SUM(AC4:AC8)</f>
        <v>2874</v>
      </c>
      <c r="AD9" s="47">
        <f>SUM(AD4:AD8)</f>
        <v>196</v>
      </c>
      <c r="AE9" s="41">
        <f t="shared" si="0"/>
        <v>6.819763395963814</v>
      </c>
      <c r="AF9" s="39">
        <f t="shared" si="4"/>
        <v>4021</v>
      </c>
      <c r="AG9" s="47">
        <f t="shared" si="4"/>
        <v>196</v>
      </c>
      <c r="AH9" s="41">
        <f t="shared" si="1"/>
        <v>4.874409350907735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1564</v>
      </c>
      <c r="AN9" s="41">
        <f t="shared" si="2"/>
        <v>21.852731591448933</v>
      </c>
    </row>
  </sheetData>
  <mergeCells count="15"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2015-04-21T06:26:55Z</cp:lastPrinted>
  <dcterms:created xsi:type="dcterms:W3CDTF">2015-03-27T12:39:19Z</dcterms:created>
  <dcterms:modified xsi:type="dcterms:W3CDTF">2015-04-27T14:02:43Z</dcterms:modified>
  <cp:category/>
  <cp:version/>
  <cp:contentType/>
  <cp:contentStatus/>
</cp:coreProperties>
</file>