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31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<sst xmlns="http://schemas.openxmlformats.org/spreadsheetml/2006/main" count="154" uniqueCount="34">
  <si>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</si>
  <si>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</si>
  <si>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</si>
  <si>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</si>
  <si>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</si>
  <si>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</si>
  <si>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</si>
  <si>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</si>
  <si>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</si>
  <si>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</si>
  <si>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</si>
  <si>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</si>
  <si>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</si>
  <si>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</si>
  <si>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</si>
  <si>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</si>
  <si>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</si>
  <si>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</si>
  <si>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</si>
  <si>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</si>
  <si>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</si>
  <si>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</si>
  <si>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</si>
  <si>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</si>
  <si>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</si>
  <si>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</si>
  <si>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</si>
  <si>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</si>
  <si>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</si>
  <si>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</si>
  <si>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</si>
  <si>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</si>
  <si>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</si>
  <si>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31.07.2015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</si>
</sst>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23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23" t="s">
        <v>22</v>
      </c>
      <c r="V2" s="123" t="s">
        <v>8</v>
      </c>
      <c r="W2" s="137" t="s">
        <v>9</v>
      </c>
      <c r="X2" s="112" t="s">
        <v>19</v>
      </c>
      <c r="Y2" s="113"/>
    </row>
    <row r="3" spans="1:25" ht="42.75" customHeight="1" thickBot="1">
      <c r="A3" s="124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24"/>
      <c r="V3" s="124"/>
      <c r="W3" s="138"/>
      <c r="X3" s="114"/>
      <c r="Y3" s="115"/>
    </row>
    <row r="4" spans="1:25" ht="42.75" customHeight="1" thickBot="1">
      <c r="A4" s="12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5"/>
      <c r="V4" s="125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23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23" t="s">
        <v>22</v>
      </c>
      <c r="V2" s="123" t="s">
        <v>8</v>
      </c>
      <c r="W2" s="137" t="s">
        <v>9</v>
      </c>
      <c r="X2" s="112" t="s">
        <v>19</v>
      </c>
      <c r="Y2" s="113"/>
    </row>
    <row r="3" spans="1:25" ht="42.75" customHeight="1" thickBot="1">
      <c r="A3" s="124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24"/>
      <c r="V3" s="124"/>
      <c r="W3" s="138"/>
      <c r="X3" s="114"/>
      <c r="Y3" s="115"/>
    </row>
    <row r="4" spans="1:25" ht="42.75" customHeight="1" thickBot="1">
      <c r="A4" s="12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5"/>
      <c r="V4" s="125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23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23" t="s">
        <v>22</v>
      </c>
      <c r="V2" s="123" t="s">
        <v>8</v>
      </c>
      <c r="W2" s="137" t="s">
        <v>9</v>
      </c>
      <c r="X2" s="112" t="s">
        <v>19</v>
      </c>
      <c r="Y2" s="113"/>
    </row>
    <row r="3" spans="1:25" ht="42.75" customHeight="1" thickBot="1">
      <c r="A3" s="124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24"/>
      <c r="V3" s="124"/>
      <c r="W3" s="138"/>
      <c r="X3" s="114"/>
      <c r="Y3" s="115"/>
    </row>
    <row r="4" spans="1:25" ht="42.75" customHeight="1" thickBot="1">
      <c r="A4" s="12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5"/>
      <c r="V4" s="125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C17" sqref="C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32" t="s">
        <v>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0"/>
      <c r="W1" s="130"/>
      <c r="X1" s="130"/>
    </row>
    <row r="2" spans="1:24" ht="42.75" customHeight="1" thickBot="1">
      <c r="A2" s="144" t="s">
        <v>1</v>
      </c>
      <c r="B2" s="147" t="s">
        <v>2</v>
      </c>
      <c r="C2" s="148"/>
      <c r="D2" s="149"/>
      <c r="E2" s="153" t="s">
        <v>4</v>
      </c>
      <c r="F2" s="154"/>
      <c r="G2" s="154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  <c r="U2" s="157" t="s">
        <v>28</v>
      </c>
      <c r="V2" s="123" t="s">
        <v>29</v>
      </c>
      <c r="W2" s="123" t="s">
        <v>8</v>
      </c>
      <c r="X2" s="123" t="s">
        <v>30</v>
      </c>
    </row>
    <row r="3" spans="1:24" ht="42.75" customHeight="1" thickBot="1">
      <c r="A3" s="145"/>
      <c r="B3" s="150"/>
      <c r="C3" s="151"/>
      <c r="D3" s="152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58"/>
      <c r="V3" s="124"/>
      <c r="W3" s="124"/>
      <c r="X3" s="124"/>
    </row>
    <row r="4" spans="1:24" ht="42.75" customHeight="1" thickBot="1">
      <c r="A4" s="14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9"/>
      <c r="V4" s="125"/>
      <c r="W4" s="125"/>
      <c r="X4" s="125"/>
    </row>
    <row r="5" spans="1:24" s="95" customFormat="1" ht="61.5" customHeight="1">
      <c r="A5" s="90" t="s">
        <v>26</v>
      </c>
      <c r="B5" s="94">
        <v>2721</v>
      </c>
      <c r="C5" s="63">
        <v>1540</v>
      </c>
      <c r="D5" s="64">
        <f aca="true" t="shared" si="0" ref="D5:D10">C5/B5*100</f>
        <v>56.596839397280405</v>
      </c>
      <c r="E5" s="65">
        <v>1203</v>
      </c>
      <c r="F5" s="66">
        <v>470</v>
      </c>
      <c r="G5" s="67">
        <f aca="true" t="shared" si="1" ref="G5:G10">F5/E5*100</f>
        <v>39.06899418121363</v>
      </c>
      <c r="H5" s="64">
        <f aca="true" t="shared" si="2" ref="H5:H10">F5*0.45</f>
        <v>211.5</v>
      </c>
      <c r="I5" s="65">
        <v>8955</v>
      </c>
      <c r="J5" s="66">
        <v>7560</v>
      </c>
      <c r="K5" s="67">
        <f aca="true" t="shared" si="3" ref="K5:K10">J5/I5*100</f>
        <v>84.42211055276381</v>
      </c>
      <c r="L5" s="64">
        <f aca="true" t="shared" si="4" ref="L5:L10">J5*0.32</f>
        <v>2419.2000000000003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78.60907571667309</v>
      </c>
      <c r="V5" s="68">
        <f>H5+L5+P5+T5</f>
        <v>3386.7000000000003</v>
      </c>
      <c r="W5" s="69">
        <v>1646</v>
      </c>
      <c r="X5" s="70">
        <f>V5/W5*10</f>
        <v>20.575334143377887</v>
      </c>
    </row>
    <row r="6" spans="1:24" s="95" customFormat="1" ht="67.5" customHeight="1">
      <c r="A6" s="91" t="s">
        <v>27</v>
      </c>
      <c r="B6" s="96">
        <v>3879</v>
      </c>
      <c r="C6" s="71">
        <v>2530</v>
      </c>
      <c r="D6" s="64">
        <f t="shared" si="0"/>
        <v>65.22299561742717</v>
      </c>
      <c r="E6" s="72">
        <v>1430</v>
      </c>
      <c r="F6" s="73">
        <v>1152</v>
      </c>
      <c r="G6" s="67">
        <f t="shared" si="1"/>
        <v>80.55944055944056</v>
      </c>
      <c r="H6" s="64">
        <f t="shared" si="2"/>
        <v>518.4</v>
      </c>
      <c r="I6" s="72">
        <v>12025</v>
      </c>
      <c r="J6" s="73">
        <v>10107</v>
      </c>
      <c r="K6" s="67">
        <f t="shared" si="3"/>
        <v>84.04989604989605</v>
      </c>
      <c r="L6" s="64">
        <f t="shared" si="4"/>
        <v>3234.2400000000002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693</v>
      </c>
      <c r="Q6" s="72"/>
      <c r="R6" s="73"/>
      <c r="S6" s="67"/>
      <c r="T6" s="64"/>
      <c r="U6" s="68">
        <f t="shared" si="7"/>
        <v>69.37098255280073</v>
      </c>
      <c r="V6" s="68">
        <f>H6+L6+P6+T6</f>
        <v>4445.64</v>
      </c>
      <c r="W6" s="74">
        <v>2000</v>
      </c>
      <c r="X6" s="70">
        <f>V6/W6*10</f>
        <v>22.2282</v>
      </c>
    </row>
    <row r="7" spans="1:53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31</v>
      </c>
      <c r="B8" s="96">
        <v>4000</v>
      </c>
      <c r="C8" s="71">
        <v>1719</v>
      </c>
      <c r="D8" s="64">
        <f t="shared" si="0"/>
        <v>42.975</v>
      </c>
      <c r="E8" s="72">
        <v>500</v>
      </c>
      <c r="F8" s="73">
        <v>111</v>
      </c>
      <c r="G8" s="67">
        <f t="shared" si="1"/>
        <v>22.2</v>
      </c>
      <c r="H8" s="64">
        <f t="shared" si="2"/>
        <v>49.95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968</v>
      </c>
      <c r="M8" s="72">
        <v>10545</v>
      </c>
      <c r="N8" s="73">
        <v>4735</v>
      </c>
      <c r="O8" s="67">
        <f t="shared" si="5"/>
        <v>44.90279753437648</v>
      </c>
      <c r="P8" s="64">
        <f t="shared" si="6"/>
        <v>852.3</v>
      </c>
      <c r="Q8" s="72">
        <v>300</v>
      </c>
      <c r="R8" s="73">
        <v>82</v>
      </c>
      <c r="S8" s="67">
        <f>R8/Q8*100</f>
        <v>27.333333333333332</v>
      </c>
      <c r="T8" s="64">
        <f>R8*0.85</f>
        <v>69.7</v>
      </c>
      <c r="U8" s="68">
        <f t="shared" si="7"/>
        <v>39.51801242236025</v>
      </c>
      <c r="V8" s="68">
        <f>H8+L8+P8+T8</f>
        <v>1939.95</v>
      </c>
      <c r="W8" s="74">
        <v>1961</v>
      </c>
      <c r="X8" s="70">
        <f>V8/W8*10</f>
        <v>9.892656807751148</v>
      </c>
    </row>
    <row r="9" spans="1:24" s="95" customFormat="1" ht="39" customHeight="1" thickBot="1">
      <c r="A9" s="93" t="s">
        <v>32</v>
      </c>
      <c r="B9" s="99">
        <v>2500</v>
      </c>
      <c r="C9" s="82">
        <v>1400</v>
      </c>
      <c r="D9" s="83">
        <f t="shared" si="0"/>
        <v>56.00000000000001</v>
      </c>
      <c r="E9" s="84">
        <v>1100</v>
      </c>
      <c r="F9" s="109">
        <v>272</v>
      </c>
      <c r="G9" s="85">
        <f t="shared" si="1"/>
        <v>24.727272727272727</v>
      </c>
      <c r="H9" s="64">
        <f t="shared" si="2"/>
        <v>122.4</v>
      </c>
      <c r="I9" s="84">
        <v>4000</v>
      </c>
      <c r="J9" s="109">
        <v>2653</v>
      </c>
      <c r="K9" s="85">
        <f t="shared" si="3"/>
        <v>66.325</v>
      </c>
      <c r="L9" s="83">
        <f t="shared" si="4"/>
        <v>848.96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76.42857142857142</v>
      </c>
      <c r="V9" s="87">
        <f>H9+L9+P9+T9</f>
        <v>1889.3600000000001</v>
      </c>
      <c r="W9" s="88">
        <v>930</v>
      </c>
      <c r="X9" s="89">
        <f>V9/W9*10</f>
        <v>20.315698924731183</v>
      </c>
    </row>
    <row r="10" spans="1:24" s="107" customFormat="1" ht="48" customHeight="1" thickBot="1">
      <c r="A10" s="100" t="s">
        <v>17</v>
      </c>
      <c r="B10" s="101">
        <f>SUM(B5:B9)</f>
        <v>15200</v>
      </c>
      <c r="C10" s="102">
        <f>SUM(C5:C9)</f>
        <v>7683</v>
      </c>
      <c r="D10" s="103">
        <f t="shared" si="0"/>
        <v>50.54605263157895</v>
      </c>
      <c r="E10" s="116">
        <f>SUM(E5:E9)</f>
        <v>4733</v>
      </c>
      <c r="F10" s="102">
        <f>SUM(F5:F9)</f>
        <v>2251</v>
      </c>
      <c r="G10" s="104">
        <f t="shared" si="1"/>
        <v>47.55968730192267</v>
      </c>
      <c r="H10" s="104">
        <f t="shared" si="2"/>
        <v>1012.95</v>
      </c>
      <c r="I10" s="101">
        <f>SUM(I5:I9)</f>
        <v>36760</v>
      </c>
      <c r="J10" s="102">
        <f>SUM(J5:J9)</f>
        <v>23345</v>
      </c>
      <c r="K10" s="117">
        <f t="shared" si="3"/>
        <v>63.506528835690965</v>
      </c>
      <c r="L10" s="103">
        <f t="shared" si="4"/>
        <v>7470.400000000001</v>
      </c>
      <c r="M10" s="111">
        <f>SUM(M5:M9)</f>
        <v>34670</v>
      </c>
      <c r="N10" s="102">
        <f>SUM(N5:N9)</f>
        <v>21877</v>
      </c>
      <c r="O10" s="104">
        <f t="shared" si="5"/>
        <v>63.10066339775021</v>
      </c>
      <c r="P10" s="103">
        <f t="shared" si="6"/>
        <v>3937.8599999999997</v>
      </c>
      <c r="Q10" s="101">
        <f>SUM(Q5:Q9)</f>
        <v>300</v>
      </c>
      <c r="R10" s="105">
        <f>SUM(R8:R9)</f>
        <v>82</v>
      </c>
      <c r="S10" s="104">
        <f>SUM(S8:S9)</f>
        <v>27.333333333333332</v>
      </c>
      <c r="T10" s="103">
        <f>R10*0.85</f>
        <v>69.7</v>
      </c>
      <c r="U10" s="106">
        <f t="shared" si="7"/>
        <v>62.19347919908975</v>
      </c>
      <c r="V10" s="110">
        <f>SUM(V5:V9)</f>
        <v>12490.910000000002</v>
      </c>
      <c r="W10" s="118">
        <f>SUM(W5:W9)</f>
        <v>6537</v>
      </c>
      <c r="X10" s="108">
        <f>V10/W10*10</f>
        <v>19.10801590943858</v>
      </c>
    </row>
    <row r="14" ht="12" customHeight="1"/>
  </sheetData>
  <mergeCells count="12">
    <mergeCell ref="V2:V4"/>
    <mergeCell ref="W2:W4"/>
    <mergeCell ref="E3:H3"/>
    <mergeCell ref="I3:L3"/>
    <mergeCell ref="A1:X1"/>
    <mergeCell ref="X2:X4"/>
    <mergeCell ref="M3:P3"/>
    <mergeCell ref="Q3:T3"/>
    <mergeCell ref="A2:A4"/>
    <mergeCell ref="B2:D3"/>
    <mergeCell ref="E2:T2"/>
    <mergeCell ref="U2:U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2015-07-31T08:33:41Z</dcterms:modified>
  <cp:category/>
  <cp:version/>
  <cp:contentType/>
  <cp:contentStatus/>
</cp:coreProperties>
</file>