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4.08.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<sst xmlns="http://schemas.openxmlformats.org/spreadsheetml/2006/main" count="62" uniqueCount="23">
  <si>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</si>
  <si>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</si>
  <si>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</si>
  <si>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</si>
  <si>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</si>
  <si>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</si>
  <si>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</si>
  <si>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</si>
  <si>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</si>
  <si>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</si>
  <si>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</si>
  <si>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</si>
  <si>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</si>
  <si>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</si>
  <si>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</si>
  <si>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</si>
  <si>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</si>
  <si>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</si>
  <si>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</si>
  <si>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</si>
  <si>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</si>
  <si>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</si>
  <si>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Уборка зерновых и зернобобовых культур по Лотошинскому району на 04.08.2015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</si>
</sst>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left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4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"/>
  <sheetViews>
    <sheetView tabSelected="1" zoomScale="90" zoomScaleNormal="90" workbookViewId="0" topLeftCell="A1">
      <selection activeCell="I14" sqref="I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</cols>
  <sheetData>
    <row r="1" spans="1:136" ht="57.75" customHeight="1" thickBot="1">
      <c r="A1" s="57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25.5" customHeight="1" thickBot="1">
      <c r="A3" s="60"/>
      <c r="B3" s="45" t="s">
        <v>2</v>
      </c>
      <c r="C3" s="46"/>
      <c r="D3" s="47"/>
      <c r="E3" s="48"/>
      <c r="F3" s="45" t="s">
        <v>3</v>
      </c>
      <c r="G3" s="46"/>
      <c r="H3" s="47"/>
      <c r="I3" s="48"/>
      <c r="J3" s="45" t="s">
        <v>4</v>
      </c>
      <c r="K3" s="46"/>
      <c r="L3" s="47"/>
      <c r="M3" s="48"/>
      <c r="N3" s="45" t="s">
        <v>5</v>
      </c>
      <c r="O3" s="49"/>
      <c r="P3" s="50"/>
      <c r="Q3" s="50"/>
      <c r="R3" s="51"/>
      <c r="S3" s="45" t="s">
        <v>6</v>
      </c>
      <c r="T3" s="49"/>
      <c r="U3" s="50"/>
      <c r="V3" s="51"/>
      <c r="W3" s="56" t="s">
        <v>7</v>
      </c>
      <c r="X3" s="53"/>
      <c r="Y3" s="54"/>
      <c r="Z3" s="54"/>
      <c r="AA3" s="52" t="s">
        <v>8</v>
      </c>
      <c r="AB3" s="53"/>
      <c r="AC3" s="54"/>
      <c r="AD3" s="55"/>
      <c r="AE3" s="52" t="s">
        <v>19</v>
      </c>
      <c r="AF3" s="53"/>
      <c r="AG3" s="54"/>
      <c r="AH3" s="55"/>
      <c r="AI3" s="45" t="s">
        <v>5</v>
      </c>
      <c r="AJ3" s="49"/>
      <c r="AK3" s="50"/>
      <c r="AL3" s="50"/>
      <c r="AM3" s="51"/>
      <c r="AN3" s="73"/>
      <c r="AO3" s="74"/>
      <c r="AP3" s="75"/>
      <c r="AQ3" s="75"/>
      <c r="AR3" s="7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/>
      <c r="N5" s="10">
        <f aca="true" t="shared" si="0" ref="N5:O9">B5+F5+J5</f>
        <v>440</v>
      </c>
      <c r="O5" s="11">
        <f t="shared" si="0"/>
        <v>0</v>
      </c>
      <c r="P5" s="12"/>
      <c r="Q5" s="29">
        <f>D5+H5+L5</f>
        <v>0</v>
      </c>
      <c r="R5" s="30"/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</row>
    <row r="6" spans="1:136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/>
      <c r="L6" s="31"/>
      <c r="M6" s="32"/>
      <c r="N6" s="10">
        <f t="shared" si="0"/>
        <v>925</v>
      </c>
      <c r="O6" s="11">
        <f t="shared" si="0"/>
        <v>0</v>
      </c>
      <c r="P6" s="12"/>
      <c r="Q6" s="29">
        <f>D6+H6+L6</f>
        <v>0</v>
      </c>
      <c r="R6" s="30"/>
      <c r="S6" s="17">
        <v>200</v>
      </c>
      <c r="T6" s="18"/>
      <c r="U6" s="19"/>
      <c r="V6" s="14"/>
      <c r="W6" s="20">
        <v>550</v>
      </c>
      <c r="X6" s="18">
        <v>42</v>
      </c>
      <c r="Y6" s="31">
        <v>113.4</v>
      </c>
      <c r="Z6" s="29">
        <f>Y6/X6*10</f>
        <v>27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42</v>
      </c>
      <c r="AK6" s="12">
        <f>AJ6/AI6*100</f>
        <v>3.5000000000000004</v>
      </c>
      <c r="AL6" s="29">
        <f>U6+Y6+AC6+AG6</f>
        <v>113.4</v>
      </c>
      <c r="AM6" s="30">
        <f>AL6/AJ6*10</f>
        <v>27</v>
      </c>
      <c r="AN6" s="10">
        <f t="shared" si="1"/>
        <v>2125</v>
      </c>
      <c r="AO6" s="11">
        <f t="shared" si="1"/>
        <v>42</v>
      </c>
      <c r="AP6" s="12">
        <f>AO6/AN6*100</f>
        <v>1.9764705882352942</v>
      </c>
      <c r="AQ6" s="29">
        <f>Q6+AL6</f>
        <v>113.4</v>
      </c>
      <c r="AR6" s="30">
        <f>AQ6/AO6*10</f>
        <v>27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/>
      <c r="N7" s="10">
        <f t="shared" si="0"/>
        <v>95</v>
      </c>
      <c r="O7" s="11">
        <f t="shared" si="0"/>
        <v>0</v>
      </c>
      <c r="P7" s="12"/>
      <c r="Q7" s="29">
        <f>D7+H7+L7</f>
        <v>0</v>
      </c>
      <c r="R7" s="30"/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ht="46.5" customHeight="1" thickBot="1">
      <c r="A8" s="28" t="s">
        <v>18</v>
      </c>
      <c r="B8" s="21">
        <v>50</v>
      </c>
      <c r="C8" s="22"/>
      <c r="D8" s="33"/>
      <c r="E8" s="34"/>
      <c r="F8" s="21"/>
      <c r="G8" s="22"/>
      <c r="H8" s="33"/>
      <c r="I8" s="34"/>
      <c r="J8" s="21"/>
      <c r="K8" s="22"/>
      <c r="L8" s="33"/>
      <c r="M8" s="34"/>
      <c r="N8" s="21">
        <f t="shared" si="0"/>
        <v>50</v>
      </c>
      <c r="O8" s="22">
        <f t="shared" si="0"/>
        <v>0</v>
      </c>
      <c r="P8" s="23"/>
      <c r="Q8" s="33">
        <f>D8+H8+L8</f>
        <v>0</v>
      </c>
      <c r="R8" s="34"/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350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s="43" customFormat="1" ht="44.25" customHeight="1" thickBot="1">
      <c r="A9" s="41" t="s">
        <v>1</v>
      </c>
      <c r="B9" s="35">
        <f>SUM(B5:B8)</f>
        <v>105</v>
      </c>
      <c r="C9" s="36">
        <f>SUM(C5:C8)</f>
        <v>0</v>
      </c>
      <c r="D9" s="36">
        <f>SUM(D5:D8)</f>
        <v>0</v>
      </c>
      <c r="E9" s="39"/>
      <c r="F9" s="35">
        <f>SUM(F5:F8)</f>
        <v>30</v>
      </c>
      <c r="G9" s="36">
        <f>SUM(G5:G8)</f>
        <v>0</v>
      </c>
      <c r="H9" s="36">
        <f>SUM(H5:H8)</f>
        <v>0</v>
      </c>
      <c r="I9" s="39"/>
      <c r="J9" s="42">
        <f>SUM(J5:J8)</f>
        <v>1375</v>
      </c>
      <c r="K9" s="36">
        <f>SUM(K5:K8)</f>
        <v>0</v>
      </c>
      <c r="L9" s="36">
        <f>SUM(L5:L8)</f>
        <v>0</v>
      </c>
      <c r="M9" s="38"/>
      <c r="N9" s="35">
        <f t="shared" si="0"/>
        <v>1510</v>
      </c>
      <c r="O9" s="36">
        <f t="shared" si="0"/>
        <v>0</v>
      </c>
      <c r="P9" s="36"/>
      <c r="Q9" s="37">
        <f>D9+H9+L9</f>
        <v>0</v>
      </c>
      <c r="R9" s="39"/>
      <c r="S9" s="42">
        <f>SUM(S5:S8)</f>
        <v>504</v>
      </c>
      <c r="T9" s="36">
        <f>SUM(T5:T8)</f>
        <v>0</v>
      </c>
      <c r="U9" s="36">
        <f>SUM(U5:U8)</f>
        <v>0</v>
      </c>
      <c r="V9" s="38"/>
      <c r="W9" s="35">
        <f>SUM(W5:W8)</f>
        <v>1764</v>
      </c>
      <c r="X9" s="36">
        <f>SUM(X5:X8)</f>
        <v>42</v>
      </c>
      <c r="Y9" s="36">
        <f>SUM(Y5:Y8)</f>
        <v>113.4</v>
      </c>
      <c r="Z9" s="40">
        <f>Y9/X9*10</f>
        <v>27</v>
      </c>
      <c r="AA9" s="35">
        <f>SUM(AA5:AA8)</f>
        <v>1159</v>
      </c>
      <c r="AB9" s="36">
        <f>SUM(AB5:AB8)</f>
        <v>0</v>
      </c>
      <c r="AC9" s="36">
        <f>SUM(AC5:AC8)</f>
        <v>0</v>
      </c>
      <c r="AD9" s="39"/>
      <c r="AE9" s="44">
        <f>SUM(AE5:AE8)</f>
        <v>5</v>
      </c>
      <c r="AF9" s="36">
        <f>SUM(AF5:AF8)</f>
        <v>0</v>
      </c>
      <c r="AG9" s="36">
        <f>SUM(AG5:AG8)</f>
        <v>0</v>
      </c>
      <c r="AH9" s="39"/>
      <c r="AI9" s="35">
        <f>S9+W9+AA9+AE9</f>
        <v>3432</v>
      </c>
      <c r="AJ9" s="36">
        <f>T9+X9+AF9+AF9</f>
        <v>42</v>
      </c>
      <c r="AK9" s="38">
        <f>AJ9/AI9*100</f>
        <v>1.2237762237762237</v>
      </c>
      <c r="AL9" s="37">
        <f>U9+Y9+AC9+AG9</f>
        <v>113.4</v>
      </c>
      <c r="AM9" s="40">
        <f>AL9/AJ9*10</f>
        <v>27</v>
      </c>
      <c r="AN9" s="35">
        <f t="shared" si="1"/>
        <v>4942</v>
      </c>
      <c r="AO9" s="36">
        <f t="shared" si="1"/>
        <v>42</v>
      </c>
      <c r="AP9" s="38">
        <f>AO9/AN9*100</f>
        <v>0.84985835694051</v>
      </c>
      <c r="AQ9" s="37">
        <f>Q9+AL9</f>
        <v>113.4</v>
      </c>
      <c r="AR9" s="40">
        <f>AQ9/AO9*10</f>
        <v>27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</row>
  </sheetData>
  <sheetProtection/>
  <mergeCells count="14">
    <mergeCell ref="AE3:AH3"/>
    <mergeCell ref="AI3:AM3"/>
    <mergeCell ref="A1:AR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2015-08-04T06:36:14Z</cp:lastPrinted>
  <dcterms:created xsi:type="dcterms:W3CDTF">2015-08-04T06:32:57Z</dcterms:created>
  <dcterms:modified xsi:type="dcterms:W3CDTF">2015-08-04T08:30:27Z</dcterms:modified>
  <cp:category/>
  <cp:version/>
  <cp:contentType/>
  <cp:contentStatus/>
</cp:coreProperties>
</file>