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4.08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<sst xmlns="http://schemas.openxmlformats.org/spreadsheetml/2006/main" count="154" uniqueCount="34">
  <si>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</si>
  <si>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</si>
  <si>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</si>
  <si>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</si>
  <si>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</si>
  <si>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</si>
  <si>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</si>
  <si>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</si>
  <si>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</si>
  <si>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</si>
  <si>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</si>
  <si>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</si>
  <si>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</si>
  <si>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</si>
  <si>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</si>
  <si>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</si>
  <si>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</si>
  <si>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</si>
  <si>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</si>
  <si>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</si>
  <si>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</si>
  <si>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</si>
  <si>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</si>
  <si>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</si>
  <si>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</si>
  <si>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</si>
  <si>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</si>
  <si>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</si>
  <si>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</si>
  <si>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</si>
  <si>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</si>
  <si>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</si>
  <si>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</si>
  <si>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04.08.2015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</si>
</sst>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5" t="s">
        <v>19</v>
      </c>
      <c r="Y2" s="116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7"/>
      <c r="Y3" s="118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5" t="s">
        <v>19</v>
      </c>
      <c r="Y2" s="116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7"/>
      <c r="Y3" s="118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23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23" t="s">
        <v>22</v>
      </c>
      <c r="V2" s="123" t="s">
        <v>8</v>
      </c>
      <c r="W2" s="137" t="s">
        <v>9</v>
      </c>
      <c r="X2" s="115" t="s">
        <v>19</v>
      </c>
      <c r="Y2" s="116"/>
    </row>
    <row r="3" spans="1:25" ht="42.75" customHeight="1" thickBot="1">
      <c r="A3" s="124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24"/>
      <c r="V3" s="124"/>
      <c r="W3" s="138"/>
      <c r="X3" s="117"/>
      <c r="Y3" s="118"/>
    </row>
    <row r="4" spans="1:25" ht="42.75" customHeight="1" thickBot="1">
      <c r="A4" s="12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5"/>
      <c r="V4" s="125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F16" sqref="F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/>
      <c r="W1" s="130"/>
      <c r="X1" s="130"/>
    </row>
    <row r="2" spans="1:24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23" t="s">
        <v>29</v>
      </c>
      <c r="W2" s="123" t="s">
        <v>8</v>
      </c>
      <c r="X2" s="123" t="s">
        <v>30</v>
      </c>
    </row>
    <row r="3" spans="1:24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24"/>
      <c r="W3" s="124"/>
      <c r="X3" s="124"/>
    </row>
    <row r="4" spans="1:24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25"/>
      <c r="W4" s="125"/>
      <c r="X4" s="125"/>
    </row>
    <row r="5" spans="1:24" s="95" customFormat="1" ht="61.5" customHeight="1">
      <c r="A5" s="90" t="s">
        <v>26</v>
      </c>
      <c r="B5" s="94">
        <v>2721</v>
      </c>
      <c r="C5" s="63">
        <v>1733</v>
      </c>
      <c r="D5" s="64">
        <f aca="true" t="shared" si="0" ref="D5:D10">C5/B5*100</f>
        <v>63.689819919147375</v>
      </c>
      <c r="E5" s="65">
        <v>1203</v>
      </c>
      <c r="F5" s="66">
        <v>628</v>
      </c>
      <c r="G5" s="67">
        <f aca="true" t="shared" si="1" ref="G5:G10">F5/E5*100</f>
        <v>52.20282626766417</v>
      </c>
      <c r="H5" s="64">
        <f aca="true" t="shared" si="2" ref="H5:H10">F5*0.45</f>
        <v>282.6</v>
      </c>
      <c r="I5" s="65">
        <v>8955</v>
      </c>
      <c r="J5" s="66">
        <v>7755</v>
      </c>
      <c r="K5" s="67">
        <f aca="true" t="shared" si="3" ref="K5:K10">J5/I5*100</f>
        <v>86.59966499162479</v>
      </c>
      <c r="L5" s="64">
        <f aca="true" t="shared" si="4" ref="L5:L10">J5*0.32</f>
        <v>2481.6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80.87800488494665</v>
      </c>
      <c r="V5" s="68">
        <f>H5+L5+P5+T5</f>
        <v>3520.2</v>
      </c>
      <c r="W5" s="69">
        <v>1646</v>
      </c>
      <c r="X5" s="70">
        <f>V5/W5*10</f>
        <v>21.38639125151883</v>
      </c>
    </row>
    <row r="6" spans="1:24" s="95" customFormat="1" ht="67.5" customHeight="1">
      <c r="A6" s="91" t="s">
        <v>27</v>
      </c>
      <c r="B6" s="96">
        <v>3879</v>
      </c>
      <c r="C6" s="71">
        <v>2580</v>
      </c>
      <c r="D6" s="64">
        <f t="shared" si="0"/>
        <v>66.51198762567671</v>
      </c>
      <c r="E6" s="72">
        <v>1430</v>
      </c>
      <c r="F6" s="73">
        <v>1328</v>
      </c>
      <c r="G6" s="67">
        <f t="shared" si="1"/>
        <v>92.86713286713287</v>
      </c>
      <c r="H6" s="64">
        <f t="shared" si="2"/>
        <v>597.6</v>
      </c>
      <c r="I6" s="72">
        <v>12025</v>
      </c>
      <c r="J6" s="73">
        <v>10726</v>
      </c>
      <c r="K6" s="67">
        <f t="shared" si="3"/>
        <v>89.1975051975052</v>
      </c>
      <c r="L6" s="64">
        <f t="shared" si="4"/>
        <v>3432.32</v>
      </c>
      <c r="M6" s="72">
        <v>8325</v>
      </c>
      <c r="N6" s="73">
        <v>4851</v>
      </c>
      <c r="O6" s="67">
        <f t="shared" si="5"/>
        <v>58.270270270270274</v>
      </c>
      <c r="P6" s="64">
        <f t="shared" si="6"/>
        <v>873.18</v>
      </c>
      <c r="Q6" s="72"/>
      <c r="R6" s="73"/>
      <c r="S6" s="67"/>
      <c r="T6" s="64"/>
      <c r="U6" s="68">
        <f t="shared" si="7"/>
        <v>77.61707988980716</v>
      </c>
      <c r="V6" s="68">
        <f>H6+L6+P6+T6</f>
        <v>4903.1</v>
      </c>
      <c r="W6" s="74">
        <v>2000</v>
      </c>
      <c r="X6" s="70">
        <f>V6/W6*10</f>
        <v>24.515500000000003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220</v>
      </c>
      <c r="G8" s="67">
        <f t="shared" si="1"/>
        <v>44</v>
      </c>
      <c r="H8" s="64">
        <f t="shared" si="2"/>
        <v>99</v>
      </c>
      <c r="I8" s="72">
        <v>8780</v>
      </c>
      <c r="J8" s="73">
        <v>3319</v>
      </c>
      <c r="K8" s="67">
        <f t="shared" si="3"/>
        <v>37.80182232346242</v>
      </c>
      <c r="L8" s="64">
        <f t="shared" si="4"/>
        <v>1062.08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93</v>
      </c>
      <c r="S8" s="67">
        <f>R8/Q8*100</f>
        <v>31</v>
      </c>
      <c r="T8" s="64">
        <f>R8*0.85</f>
        <v>79.05</v>
      </c>
      <c r="U8" s="68">
        <f t="shared" si="7"/>
        <v>41.714285714285715</v>
      </c>
      <c r="V8" s="68">
        <f>H8+L8+P8+T8</f>
        <v>2097.47</v>
      </c>
      <c r="W8" s="74">
        <v>1961</v>
      </c>
      <c r="X8" s="70">
        <f>V8/W8*10</f>
        <v>10.695920448750636</v>
      </c>
    </row>
    <row r="9" spans="1:24" s="95" customFormat="1" ht="39" customHeight="1" thickBot="1">
      <c r="A9" s="93" t="s">
        <v>32</v>
      </c>
      <c r="B9" s="99">
        <v>2500</v>
      </c>
      <c r="C9" s="82">
        <v>1550</v>
      </c>
      <c r="D9" s="83">
        <f t="shared" si="0"/>
        <v>62</v>
      </c>
      <c r="E9" s="84">
        <v>1100</v>
      </c>
      <c r="F9" s="109">
        <v>339</v>
      </c>
      <c r="G9" s="85">
        <f t="shared" si="1"/>
        <v>30.818181818181817</v>
      </c>
      <c r="H9" s="64">
        <f t="shared" si="2"/>
        <v>152.55</v>
      </c>
      <c r="I9" s="84">
        <v>4000</v>
      </c>
      <c r="J9" s="109">
        <v>3292</v>
      </c>
      <c r="K9" s="85">
        <f t="shared" si="3"/>
        <v>82.3</v>
      </c>
      <c r="L9" s="83">
        <f t="shared" si="4"/>
        <v>1053.44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83.15238095238095</v>
      </c>
      <c r="V9" s="87">
        <f>H9+L9+P9+T9</f>
        <v>2123.99</v>
      </c>
      <c r="W9" s="88">
        <v>930</v>
      </c>
      <c r="X9" s="89">
        <f>V9/W9*10</f>
        <v>22.838602150537632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8076</v>
      </c>
      <c r="D10" s="103">
        <f t="shared" si="0"/>
        <v>53.13157894736842</v>
      </c>
      <c r="E10" s="112">
        <f>SUM(E5:E9)</f>
        <v>4733</v>
      </c>
      <c r="F10" s="102">
        <f>SUM(F5:F9)</f>
        <v>2761</v>
      </c>
      <c r="G10" s="104">
        <f t="shared" si="1"/>
        <v>58.33509402070568</v>
      </c>
      <c r="H10" s="104">
        <f t="shared" si="2"/>
        <v>1242.45</v>
      </c>
      <c r="I10" s="101">
        <f>SUM(I5:I9)</f>
        <v>36760</v>
      </c>
      <c r="J10" s="102">
        <f>SUM(J5:J9)</f>
        <v>25092</v>
      </c>
      <c r="K10" s="113">
        <f t="shared" si="3"/>
        <v>68.25897714907508</v>
      </c>
      <c r="L10" s="103">
        <f t="shared" si="4"/>
        <v>8029.4400000000005</v>
      </c>
      <c r="M10" s="111">
        <f>SUM(M5:M9)</f>
        <v>34670</v>
      </c>
      <c r="N10" s="102">
        <f>SUM(N5:N9)</f>
        <v>22906</v>
      </c>
      <c r="O10" s="104">
        <f t="shared" si="5"/>
        <v>66.06864724545717</v>
      </c>
      <c r="P10" s="103">
        <f t="shared" si="6"/>
        <v>4123.08</v>
      </c>
      <c r="Q10" s="101">
        <f>SUM(Q5:Q9)</f>
        <v>300</v>
      </c>
      <c r="R10" s="105">
        <f>SUM(R8:R9)</f>
        <v>93</v>
      </c>
      <c r="S10" s="104">
        <f>SUM(S8:S9)</f>
        <v>31</v>
      </c>
      <c r="T10" s="103">
        <f>R10*0.85</f>
        <v>79.05</v>
      </c>
      <c r="U10" s="106">
        <f t="shared" si="7"/>
        <v>66.50536860965434</v>
      </c>
      <c r="V10" s="110">
        <f>SUM(V5:V9)</f>
        <v>13474.019999999999</v>
      </c>
      <c r="W10" s="114">
        <f>SUM(W5:W9)</f>
        <v>6537</v>
      </c>
      <c r="X10" s="108">
        <f>V10/W10*10</f>
        <v>20.61193207893529</v>
      </c>
    </row>
    <row r="14" ht="12" customHeight="1"/>
  </sheetData>
  <mergeCells count="12"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2015-08-04T08:28:46Z</dcterms:modified>
  <cp:category/>
  <cp:version/>
  <cp:contentType/>
  <cp:contentStatus/>
</cp:coreProperties>
</file>