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40" yWindow="90" windowWidth="18075" windowHeight="10740" activeTab="0"/>
  </bookViews>
  <sheets>
    <sheet name="11.08.15" sheetId="5" r:id="rId1"/>
  </sheets>
  <definedNames/>
  <calcPr calcId="114210"/>
</workbook>
</file>

<file path=xl/sharedStrings.xml><?xml version="1.0" encoding="utf-8"?>
<sst xmlns="http://schemas.openxmlformats.org/spreadsheetml/2006/main" count="66" uniqueCount="27">
  <si>
    <t>Уборка зерновых и зернобобовых культур по Лотошинскому району на 11.08.2015 года</t>
  </si>
  <si>
    <t>Наименование предприятия</t>
  </si>
  <si>
    <t>Озимые</t>
  </si>
  <si>
    <t>Яровые зерновые, зернобобовые</t>
  </si>
  <si>
    <t>Всего зерновых и зернобобовых</t>
  </si>
  <si>
    <t>Зерноуборочные комбайны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</si>
  <si>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</si>
  <si>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</si>
  <si>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</si>
  <si>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</si>
  <si>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</si>
  <si>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</si>
  <si>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</si>
  <si>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Соя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</si>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</sst>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0" xfId="0" applyFont="1" applyBorder="1"/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textRotation="90"/>
    </xf>
    <xf numFmtId="1" fontId="25" fillId="0" borderId="15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5" fillId="0" borderId="18" xfId="0" applyNumberFormat="1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4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1" fontId="25" fillId="0" borderId="26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164" fontId="25" fillId="0" borderId="23" xfId="0" applyNumberFormat="1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164" fontId="25" fillId="0" borderId="28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textRotation="90" wrapText="1"/>
    </xf>
    <xf numFmtId="1" fontId="25" fillId="0" borderId="34" xfId="0" applyNumberFormat="1" applyFont="1" applyBorder="1" applyAlignment="1">
      <alignment horizontal="center" vertical="center" wrapText="1"/>
    </xf>
    <xf numFmtId="1" fontId="25" fillId="0" borderId="35" xfId="0" applyNumberFormat="1" applyFont="1" applyBorder="1" applyAlignment="1">
      <alignment horizontal="center" vertical="center" wrapText="1"/>
    </xf>
    <xf numFmtId="1" fontId="25" fillId="0" borderId="36" xfId="0" applyNumberFormat="1" applyFont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37" xfId="0" applyNumberFormat="1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164" fontId="25" fillId="0" borderId="38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9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24" borderId="51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0"/>
  <sheetViews>
    <sheetView tabSelected="1" workbookViewId="0" topLeftCell="A1">
      <pane xSplit="1" ySplit="4" topLeftCell="B5" activePane="bottomRight" state="frozen"/>
      <selection pane="bottomLeft" activeCell="A5" sqref="A5"/>
      <selection pane="topRight" activeCell="B1" sqref="B1"/>
      <selection pane="bottomRight" activeCell="F15" sqref="F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65" t="s">
        <v>1</v>
      </c>
      <c r="B2" s="68" t="s">
        <v>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0"/>
      <c r="R2" s="70"/>
      <c r="S2" s="71" t="s">
        <v>3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  <c r="AL2" s="73"/>
      <c r="AM2" s="74"/>
      <c r="AN2" s="75" t="s">
        <v>4</v>
      </c>
      <c r="AO2" s="76"/>
      <c r="AP2" s="77"/>
      <c r="AQ2" s="77"/>
      <c r="AR2" s="78"/>
      <c r="AS2" s="75" t="s">
        <v>5</v>
      </c>
      <c r="AT2" s="87"/>
      <c r="AU2" s="88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66"/>
      <c r="B3" s="61" t="s">
        <v>6</v>
      </c>
      <c r="C3" s="83"/>
      <c r="D3" s="84"/>
      <c r="E3" s="85"/>
      <c r="F3" s="61" t="s">
        <v>7</v>
      </c>
      <c r="G3" s="83"/>
      <c r="H3" s="84"/>
      <c r="I3" s="85"/>
      <c r="J3" s="61" t="s">
        <v>8</v>
      </c>
      <c r="K3" s="83"/>
      <c r="L3" s="84"/>
      <c r="M3" s="85"/>
      <c r="N3" s="61" t="s">
        <v>9</v>
      </c>
      <c r="O3" s="62"/>
      <c r="P3" s="63"/>
      <c r="Q3" s="63"/>
      <c r="R3" s="64"/>
      <c r="S3" s="61" t="s">
        <v>10</v>
      </c>
      <c r="T3" s="62"/>
      <c r="U3" s="63"/>
      <c r="V3" s="64"/>
      <c r="W3" s="86" t="s">
        <v>11</v>
      </c>
      <c r="X3" s="58"/>
      <c r="Y3" s="59"/>
      <c r="Z3" s="59"/>
      <c r="AA3" s="57" t="s">
        <v>12</v>
      </c>
      <c r="AB3" s="58"/>
      <c r="AC3" s="59"/>
      <c r="AD3" s="60"/>
      <c r="AE3" s="57" t="s">
        <v>13</v>
      </c>
      <c r="AF3" s="58"/>
      <c r="AG3" s="59"/>
      <c r="AH3" s="60"/>
      <c r="AI3" s="61" t="s">
        <v>9</v>
      </c>
      <c r="AJ3" s="62"/>
      <c r="AK3" s="63"/>
      <c r="AL3" s="63"/>
      <c r="AM3" s="64"/>
      <c r="AN3" s="79"/>
      <c r="AO3" s="80"/>
      <c r="AP3" s="81"/>
      <c r="AQ3" s="81"/>
      <c r="AR3" s="82"/>
      <c r="AS3" s="89"/>
      <c r="AT3" s="90"/>
      <c r="AU3" s="9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67"/>
      <c r="B4" s="4" t="s">
        <v>14</v>
      </c>
      <c r="C4" s="5" t="s">
        <v>15</v>
      </c>
      <c r="D4" s="6" t="s">
        <v>16</v>
      </c>
      <c r="E4" s="7" t="s">
        <v>17</v>
      </c>
      <c r="F4" s="4" t="s">
        <v>14</v>
      </c>
      <c r="G4" s="5" t="s">
        <v>15</v>
      </c>
      <c r="H4" s="6" t="s">
        <v>16</v>
      </c>
      <c r="I4" s="7" t="s">
        <v>17</v>
      </c>
      <c r="J4" s="4" t="s">
        <v>14</v>
      </c>
      <c r="K4" s="5" t="s">
        <v>15</v>
      </c>
      <c r="L4" s="6" t="s">
        <v>16</v>
      </c>
      <c r="M4" s="7" t="s">
        <v>17</v>
      </c>
      <c r="N4" s="4" t="s">
        <v>14</v>
      </c>
      <c r="O4" s="5" t="s">
        <v>15</v>
      </c>
      <c r="P4" s="6" t="s">
        <v>18</v>
      </c>
      <c r="Q4" s="6" t="s">
        <v>16</v>
      </c>
      <c r="R4" s="7" t="s">
        <v>17</v>
      </c>
      <c r="S4" s="4" t="s">
        <v>14</v>
      </c>
      <c r="T4" s="5" t="s">
        <v>15</v>
      </c>
      <c r="U4" s="6" t="s">
        <v>16</v>
      </c>
      <c r="V4" s="7" t="s">
        <v>17</v>
      </c>
      <c r="W4" s="8" t="s">
        <v>14</v>
      </c>
      <c r="X4" s="5" t="s">
        <v>15</v>
      </c>
      <c r="Y4" s="6" t="s">
        <v>16</v>
      </c>
      <c r="Z4" s="7" t="s">
        <v>17</v>
      </c>
      <c r="AA4" s="4" t="s">
        <v>14</v>
      </c>
      <c r="AB4" s="5" t="s">
        <v>15</v>
      </c>
      <c r="AC4" s="6" t="s">
        <v>16</v>
      </c>
      <c r="AD4" s="7" t="s">
        <v>17</v>
      </c>
      <c r="AE4" s="4" t="s">
        <v>14</v>
      </c>
      <c r="AF4" s="5" t="s">
        <v>15</v>
      </c>
      <c r="AG4" s="6" t="s">
        <v>16</v>
      </c>
      <c r="AH4" s="7" t="s">
        <v>17</v>
      </c>
      <c r="AI4" s="4" t="s">
        <v>14</v>
      </c>
      <c r="AJ4" s="5" t="s">
        <v>15</v>
      </c>
      <c r="AK4" s="6" t="s">
        <v>18</v>
      </c>
      <c r="AL4" s="6" t="s">
        <v>16</v>
      </c>
      <c r="AM4" s="7" t="s">
        <v>17</v>
      </c>
      <c r="AN4" s="4" t="s">
        <v>14</v>
      </c>
      <c r="AO4" s="5" t="s">
        <v>15</v>
      </c>
      <c r="AP4" s="6" t="s">
        <v>18</v>
      </c>
      <c r="AQ4" s="6" t="s">
        <v>16</v>
      </c>
      <c r="AR4" s="7" t="s">
        <v>17</v>
      </c>
      <c r="AS4" s="4" t="s">
        <v>19</v>
      </c>
      <c r="AT4" s="5" t="s">
        <v>20</v>
      </c>
      <c r="AU4" s="35" t="s">
        <v>21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22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8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165</v>
      </c>
      <c r="AP5" s="12">
        <f>AO5/AN5*100</f>
        <v>8.851931330472103</v>
      </c>
      <c r="AQ5" s="29">
        <f>Q5+AL5</f>
        <v>337</v>
      </c>
      <c r="AR5" s="30">
        <f>AQ5/AO5*10</f>
        <v>20.424242424242426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23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328</v>
      </c>
      <c r="Y6" s="31">
        <v>914</v>
      </c>
      <c r="Z6" s="29">
        <f>Y6/X6*10</f>
        <v>27.865853658536587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328</v>
      </c>
      <c r="AK6" s="12">
        <f>AJ6/AI6*100</f>
        <v>27.333333333333332</v>
      </c>
      <c r="AL6" s="29">
        <f>U6+Y6+AC6+AG6</f>
        <v>914</v>
      </c>
      <c r="AM6" s="30">
        <f>AL6/AJ6*10</f>
        <v>27.865853658536587</v>
      </c>
      <c r="AN6" s="10">
        <f t="shared" si="1"/>
        <v>2125</v>
      </c>
      <c r="AO6" s="11">
        <f t="shared" si="1"/>
        <v>537</v>
      </c>
      <c r="AP6" s="12">
        <f>AO6/AN6*100</f>
        <v>25.270588235294117</v>
      </c>
      <c r="AQ6" s="29">
        <f>Q6+AL6</f>
        <v>1401</v>
      </c>
      <c r="AR6" s="30">
        <f>AQ6/AO6*10</f>
        <v>26.089385474860336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24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64</v>
      </c>
      <c r="Y7" s="31">
        <v>259</v>
      </c>
      <c r="Z7" s="29">
        <f>Y7/X7*10</f>
        <v>40.46875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64</v>
      </c>
      <c r="AK7" s="12">
        <f>AJ7/AI7*100</f>
        <v>12.598425196850393</v>
      </c>
      <c r="AL7" s="29">
        <f>U7+Y7+AC7+AG7</f>
        <v>259</v>
      </c>
      <c r="AM7" s="30">
        <f>AL7/AJ7*10</f>
        <v>40.46875</v>
      </c>
      <c r="AN7" s="10">
        <f t="shared" si="1"/>
        <v>603</v>
      </c>
      <c r="AO7" s="11">
        <f t="shared" si="1"/>
        <v>64</v>
      </c>
      <c r="AP7" s="12">
        <f>AO7/AN7*100</f>
        <v>10.613598673300165</v>
      </c>
      <c r="AQ7" s="29">
        <f>Q7+AL7</f>
        <v>259</v>
      </c>
      <c r="AR7" s="30">
        <f>AQ7/AO7*10</f>
        <v>40.46875</v>
      </c>
      <c r="AS7" s="10">
        <v>3</v>
      </c>
      <c r="AT7" s="18">
        <v>2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25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26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209</v>
      </c>
      <c r="L9" s="41">
        <f>SUM(L5:L8)</f>
        <v>487</v>
      </c>
      <c r="M9" s="46">
        <f>L9/K9*10</f>
        <v>23.301435406698566</v>
      </c>
      <c r="N9" s="41">
        <f>SUM(N5:N8)</f>
        <v>1460</v>
      </c>
      <c r="O9" s="53">
        <f>SUM(O5:O8)</f>
        <v>255</v>
      </c>
      <c r="P9" s="44">
        <f>O9/N9*100</f>
        <v>17.465753424657535</v>
      </c>
      <c r="Q9" s="45">
        <f>SUM(Q5:Q8)</f>
        <v>625</v>
      </c>
      <c r="R9" s="46">
        <f>Q9/O9*10</f>
        <v>24.50980392156863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557</v>
      </c>
      <c r="Y9" s="52">
        <f>SUM(Y5:Y8)</f>
        <v>1510</v>
      </c>
      <c r="Z9" s="46">
        <f>Y9/X9*10</f>
        <v>27.10951526032316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557</v>
      </c>
      <c r="AK9" s="44">
        <f>AJ9/AI9*100</f>
        <v>16.22960372960373</v>
      </c>
      <c r="AL9" s="45">
        <f>U9+Y9+AC9+AG9</f>
        <v>1510</v>
      </c>
      <c r="AM9" s="46">
        <f>AL9/AJ9*10</f>
        <v>27.10951526032316</v>
      </c>
      <c r="AN9" s="40">
        <f t="shared" si="1"/>
        <v>4892</v>
      </c>
      <c r="AO9" s="53">
        <f t="shared" si="1"/>
        <v>812</v>
      </c>
      <c r="AP9" s="44">
        <f>AO9/AN9*100</f>
        <v>16.59852820932134</v>
      </c>
      <c r="AQ9" s="45">
        <f>Q9+AL9</f>
        <v>2135</v>
      </c>
      <c r="AR9" s="45">
        <f>AQ9/AO9*10</f>
        <v>26.293103448275865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mergeCells count="15"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X</cp:lastModifiedBy>
  <dcterms:created xsi:type="dcterms:W3CDTF">2015-08-04T06:32:57Z</dcterms:created>
  <dcterms:modified xsi:type="dcterms:W3CDTF">2015-08-11T18:16:27Z</dcterms:modified>
  <cp:category/>
  <cp:version/>
  <cp:contentType/>
  <cp:contentStatus/>
</cp:coreProperties>
</file>