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4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<sst xmlns="http://schemas.openxmlformats.org/spreadsheetml/2006/main" count="70" uniqueCount="28">
  <si>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</si>
  <si>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</si>
  <si>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</si>
  <si>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</si>
  <si>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</si>
  <si>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</si>
  <si>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</si>
  <si>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</si>
  <si>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</si>
  <si>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</si>
  <si>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</si>
  <si>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</si>
  <si>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</si>
  <si>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</si>
  <si>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</si>
  <si>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</si>
  <si>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</si>
  <si>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</si>
  <si>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</si>
  <si>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</si>
  <si>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</si>
  <si>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</si>
  <si>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</si>
  <si>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</si>
  <si>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</si>
  <si>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</si>
  <si>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</si>
  <si>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24.08.2015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</si>
</sst>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" fontId="24" fillId="0" borderId="54" xfId="0" applyNumberFormat="1" applyFont="1" applyBorder="1" applyAlignment="1">
      <alignment horizontal="center" vertical="center" wrapText="1"/>
    </xf>
    <xf numFmtId="1" fontId="24" fillId="0" borderId="55" xfId="0" applyNumberFormat="1" applyFont="1" applyBorder="1" applyAlignment="1">
      <alignment horizontal="center" vertical="center" wrapText="1"/>
    </xf>
    <xf numFmtId="164" fontId="24" fillId="0" borderId="56" xfId="0" applyNumberFormat="1" applyFont="1" applyBorder="1" applyAlignment="1">
      <alignment horizontal="center" vertical="center" wrapText="1"/>
    </xf>
    <xf numFmtId="164" fontId="24" fillId="0" borderId="5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3" sqref="S13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4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56" t="s">
        <v>20</v>
      </c>
      <c r="AO2" s="57"/>
      <c r="AP2" s="89"/>
      <c r="AQ2" s="89"/>
      <c r="AR2" s="58"/>
      <c r="AS2" s="56" t="s">
        <v>22</v>
      </c>
      <c r="AT2" s="74"/>
      <c r="AU2" s="75"/>
      <c r="AV2" s="56" t="s">
        <v>26</v>
      </c>
      <c r="AW2" s="57"/>
      <c r="AX2" s="58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62" t="s">
        <v>2</v>
      </c>
      <c r="C3" s="63"/>
      <c r="D3" s="64"/>
      <c r="E3" s="65"/>
      <c r="F3" s="62" t="s">
        <v>3</v>
      </c>
      <c r="G3" s="63"/>
      <c r="H3" s="64"/>
      <c r="I3" s="65"/>
      <c r="J3" s="62" t="s">
        <v>4</v>
      </c>
      <c r="K3" s="63"/>
      <c r="L3" s="64"/>
      <c r="M3" s="65"/>
      <c r="N3" s="62" t="s">
        <v>5</v>
      </c>
      <c r="O3" s="66"/>
      <c r="P3" s="67"/>
      <c r="Q3" s="67"/>
      <c r="R3" s="68"/>
      <c r="S3" s="62" t="s">
        <v>6</v>
      </c>
      <c r="T3" s="66"/>
      <c r="U3" s="67"/>
      <c r="V3" s="68"/>
      <c r="W3" s="73" t="s">
        <v>7</v>
      </c>
      <c r="X3" s="70"/>
      <c r="Y3" s="71"/>
      <c r="Z3" s="71"/>
      <c r="AA3" s="69" t="s">
        <v>8</v>
      </c>
      <c r="AB3" s="70"/>
      <c r="AC3" s="71"/>
      <c r="AD3" s="72"/>
      <c r="AE3" s="69" t="s">
        <v>19</v>
      </c>
      <c r="AF3" s="70"/>
      <c r="AG3" s="71"/>
      <c r="AH3" s="72"/>
      <c r="AI3" s="62" t="s">
        <v>5</v>
      </c>
      <c r="AJ3" s="66"/>
      <c r="AK3" s="67"/>
      <c r="AL3" s="67"/>
      <c r="AM3" s="68"/>
      <c r="AN3" s="59"/>
      <c r="AO3" s="60"/>
      <c r="AP3" s="90"/>
      <c r="AQ3" s="90"/>
      <c r="AR3" s="61"/>
      <c r="AS3" s="76"/>
      <c r="AT3" s="77"/>
      <c r="AU3" s="78"/>
      <c r="AV3" s="59"/>
      <c r="AW3" s="60"/>
      <c r="AX3" s="61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128</v>
      </c>
      <c r="L5" s="29">
        <v>492.6</v>
      </c>
      <c r="M5" s="32">
        <f>L5/K5*10</f>
        <v>38.484375</v>
      </c>
      <c r="N5" s="10">
        <f aca="true" t="shared" si="0" ref="N5:O8">B5+F5+J5</f>
        <v>440</v>
      </c>
      <c r="O5" s="11">
        <f t="shared" si="0"/>
        <v>128</v>
      </c>
      <c r="P5" s="12">
        <f>O5/N5*100</f>
        <v>29.09090909090909</v>
      </c>
      <c r="Q5" s="29">
        <f>D5+H5+L5</f>
        <v>492.6</v>
      </c>
      <c r="R5" s="30">
        <f>Q5/O5*10</f>
        <v>38.484375</v>
      </c>
      <c r="S5" s="10">
        <v>184</v>
      </c>
      <c r="T5" s="11"/>
      <c r="U5" s="12"/>
      <c r="V5" s="30" t="e">
        <f>U5/T5*10</f>
        <v>#DIV/0!</v>
      </c>
      <c r="W5" s="15">
        <v>706</v>
      </c>
      <c r="X5" s="11">
        <v>500</v>
      </c>
      <c r="Y5" s="29">
        <v>1021</v>
      </c>
      <c r="Z5" s="29">
        <f>Y5/X5*10</f>
        <v>20.419999999999998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500</v>
      </c>
      <c r="AK5" s="12">
        <f>AJ5/AI5*100</f>
        <v>35.1123595505618</v>
      </c>
      <c r="AL5" s="29">
        <f>U5+Y5+AC5+AG5</f>
        <v>1021</v>
      </c>
      <c r="AM5" s="30">
        <f>AL5/AJ5*10</f>
        <v>20.419999999999998</v>
      </c>
      <c r="AN5" s="10">
        <f aca="true" t="shared" si="1" ref="AN5:AO9">N5+AI5</f>
        <v>1864</v>
      </c>
      <c r="AO5" s="11">
        <f t="shared" si="1"/>
        <v>628</v>
      </c>
      <c r="AP5" s="12">
        <f>AO5/AN5*100</f>
        <v>33.69098712446352</v>
      </c>
      <c r="AQ5" s="29">
        <f>Q5+AL5</f>
        <v>1513.6</v>
      </c>
      <c r="AR5" s="30">
        <f>AQ5/AO5*10</f>
        <v>24.101910828025478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19"/>
      <c r="V6" s="30" t="e">
        <f>U6/T6*10</f>
        <v>#DIV/0!</v>
      </c>
      <c r="W6" s="20">
        <v>550</v>
      </c>
      <c r="X6" s="18">
        <v>466</v>
      </c>
      <c r="Y6" s="31">
        <v>1195</v>
      </c>
      <c r="Z6" s="29">
        <f>Y6/X6*10</f>
        <v>25.643776824034337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466</v>
      </c>
      <c r="AK6" s="12">
        <f>AJ6/AI6*100</f>
        <v>38.83333333333333</v>
      </c>
      <c r="AL6" s="29">
        <f>U6+Y6+AC6+AG6</f>
        <v>1195</v>
      </c>
      <c r="AM6" s="30">
        <f>AL6/AJ6*10</f>
        <v>25.643776824034337</v>
      </c>
      <c r="AN6" s="10">
        <f t="shared" si="1"/>
        <v>2125</v>
      </c>
      <c r="AO6" s="11">
        <f t="shared" si="1"/>
        <v>1216</v>
      </c>
      <c r="AP6" s="12">
        <f>AO6/AN6*100</f>
        <v>57.22352941176471</v>
      </c>
      <c r="AQ6" s="29">
        <f>Q6+AL6</f>
        <v>3006.6</v>
      </c>
      <c r="AR6" s="30">
        <f>AQ6/AO6*10</f>
        <v>24.72532894736842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7</v>
      </c>
      <c r="H7" s="31">
        <v>23</v>
      </c>
      <c r="I7" s="32">
        <f>H7/G7*10</f>
        <v>32.857142857142854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37</v>
      </c>
      <c r="P7" s="12">
        <f>O7/N7*100</f>
        <v>38.94736842105263</v>
      </c>
      <c r="Q7" s="29">
        <f>D7+H7+L7</f>
        <v>118</v>
      </c>
      <c r="R7" s="30">
        <f>Q7/O7*10</f>
        <v>31.89189189189189</v>
      </c>
      <c r="S7" s="17"/>
      <c r="T7" s="18"/>
      <c r="U7" s="19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1"/>
        <v>603</v>
      </c>
      <c r="AO7" s="11">
        <f t="shared" si="1"/>
        <v>301</v>
      </c>
      <c r="AP7" s="12">
        <f>AO7/AN7*100</f>
        <v>49.917081260364846</v>
      </c>
      <c r="AQ7" s="29">
        <f>Q7+AL7</f>
        <v>1176</v>
      </c>
      <c r="AR7" s="30">
        <f>AQ7/AO7*10</f>
        <v>39.06976744186046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91"/>
      <c r="C8" s="92">
        <v>46</v>
      </c>
      <c r="D8" s="93">
        <v>138</v>
      </c>
      <c r="E8" s="94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38</v>
      </c>
      <c r="U8" s="23">
        <v>68</v>
      </c>
      <c r="V8" s="34">
        <f>U8/T8*10</f>
        <v>17.894736842105264</v>
      </c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38</v>
      </c>
      <c r="AK8" s="23">
        <f>AJ8/AI8*100</f>
        <v>12.666666666666668</v>
      </c>
      <c r="AL8" s="33">
        <f>U8+Y8+AC8+AG8</f>
        <v>68</v>
      </c>
      <c r="AM8" s="34">
        <f>AL8/AJ8*10</f>
        <v>17.894736842105264</v>
      </c>
      <c r="AN8" s="21">
        <f t="shared" si="1"/>
        <v>300</v>
      </c>
      <c r="AO8" s="22">
        <f t="shared" si="1"/>
        <v>84</v>
      </c>
      <c r="AP8" s="23">
        <f>AO8/AN8*100</f>
        <v>28.000000000000004</v>
      </c>
      <c r="AQ8" s="33">
        <f>Q8+AL8</f>
        <v>206</v>
      </c>
      <c r="AR8" s="34">
        <f>AQ8/AO8*10</f>
        <v>24.523809523809526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41">
        <f>SUM(G5:G8)</f>
        <v>7</v>
      </c>
      <c r="H9" s="41">
        <f>SUM(H5:H8)</f>
        <v>23</v>
      </c>
      <c r="I9" s="45">
        <f>H9/G9*10</f>
        <v>32.857142857142854</v>
      </c>
      <c r="J9" s="40">
        <f>SUM(J5:J8)</f>
        <v>1375</v>
      </c>
      <c r="K9" s="52">
        <f>SUM(K5:K8)</f>
        <v>883</v>
      </c>
      <c r="L9" s="41">
        <f>SUM(L5:L8)</f>
        <v>2303.6</v>
      </c>
      <c r="M9" s="45">
        <f>L9/K9*10</f>
        <v>26.088335220838054</v>
      </c>
      <c r="N9" s="41">
        <f>SUM(N5:N8)</f>
        <v>1460</v>
      </c>
      <c r="O9" s="52">
        <f>SUM(O5:O8)</f>
        <v>961</v>
      </c>
      <c r="P9" s="43">
        <f>O9/N9*100</f>
        <v>65.82191780821918</v>
      </c>
      <c r="Q9" s="44">
        <f>SUM(Q5:Q8)</f>
        <v>2560.2</v>
      </c>
      <c r="R9" s="45">
        <f>Q9/O9*10</f>
        <v>26.640998959417274</v>
      </c>
      <c r="S9" s="40">
        <f>SUM(S5:S8)</f>
        <v>504</v>
      </c>
      <c r="T9" s="41">
        <f>SUM(T5:T8)</f>
        <v>38</v>
      </c>
      <c r="U9" s="41">
        <f>SUM(U5:U8)</f>
        <v>68</v>
      </c>
      <c r="V9" s="45">
        <f>U9/T9*10</f>
        <v>17.894736842105264</v>
      </c>
      <c r="W9" s="40">
        <f>SUM(W5:W8)</f>
        <v>1764</v>
      </c>
      <c r="X9" s="52">
        <f>SUM(X5:X8)</f>
        <v>1230</v>
      </c>
      <c r="Y9" s="51">
        <f>SUM(Y5:Y8)</f>
        <v>3274</v>
      </c>
      <c r="Z9" s="45">
        <f>Y9/X9*10</f>
        <v>26.617886178861788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2">
        <f>T9+X9+AF9+AF9</f>
        <v>1268</v>
      </c>
      <c r="AK9" s="43">
        <f>AJ9/AI9*100</f>
        <v>36.946386946386944</v>
      </c>
      <c r="AL9" s="44">
        <f>U9+Y9+AC9+AG9</f>
        <v>3342</v>
      </c>
      <c r="AM9" s="45">
        <f>AL9/AJ9*10</f>
        <v>26.35646687697161</v>
      </c>
      <c r="AN9" s="40">
        <f t="shared" si="1"/>
        <v>4892</v>
      </c>
      <c r="AO9" s="52">
        <f t="shared" si="1"/>
        <v>2229</v>
      </c>
      <c r="AP9" s="43">
        <f>AO9/AN9*100</f>
        <v>45.5641864268193</v>
      </c>
      <c r="AQ9" s="44">
        <f>Q9+AL9</f>
        <v>5902.2</v>
      </c>
      <c r="AR9" s="44">
        <f>AQ9/AO9*10</f>
        <v>26.47913862718708</v>
      </c>
      <c r="AS9" s="40">
        <f>SUM(AS5:AS8)</f>
        <v>10</v>
      </c>
      <c r="AT9" s="41">
        <f>SUM(AT5:AT8)</f>
        <v>8</v>
      </c>
      <c r="AU9" s="47">
        <f>SUM(AU5:AU8)</f>
        <v>8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2015-08-24T09:18:26Z</dcterms:modified>
  <cp:category/>
  <cp:version/>
  <cp:contentType/>
  <cp:contentStatus/>
</cp:coreProperties>
</file>