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6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<sst xmlns="http://schemas.openxmlformats.org/spreadsheetml/2006/main" count="163" uniqueCount="40">
  <si>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</si>
  <si>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</si>
  <si>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</si>
  <si>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</si>
  <si>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</si>
  <si>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</si>
  <si>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</si>
  <si>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</si>
  <si>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</si>
  <si>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</si>
  <si>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</si>
  <si>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</si>
  <si>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</si>
  <si>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</si>
  <si>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</si>
  <si>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</si>
  <si>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</si>
  <si>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</si>
  <si>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</si>
  <si>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</si>
  <si>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</si>
  <si>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</si>
  <si>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</si>
  <si>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</si>
  <si>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</si>
  <si>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</si>
  <si>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</si>
  <si>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</si>
  <si>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</si>
  <si>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</si>
  <si>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</si>
  <si>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</si>
  <si>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</si>
  <si>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</si>
  <si>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</si>
  <si>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</si>
  <si>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</si>
  <si>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</si>
  <si>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</si>
  <si>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16.09.2015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</si>
</sst>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" fontId="22" fillId="0" borderId="43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13" t="s">
        <v>19</v>
      </c>
      <c r="Y2" s="114"/>
    </row>
    <row r="3" spans="1:25" ht="42.75" customHeight="1" thickBot="1">
      <c r="A3" s="143"/>
      <c r="B3" s="153"/>
      <c r="C3" s="137"/>
      <c r="D3" s="154"/>
      <c r="E3" s="115" t="s">
        <v>3</v>
      </c>
      <c r="F3" s="116"/>
      <c r="G3" s="111"/>
      <c r="H3" s="112"/>
      <c r="I3" s="115" t="s">
        <v>5</v>
      </c>
      <c r="J3" s="116"/>
      <c r="K3" s="111"/>
      <c r="L3" s="112"/>
      <c r="M3" s="115" t="s">
        <v>6</v>
      </c>
      <c r="N3" s="116"/>
      <c r="O3" s="111"/>
      <c r="P3" s="112"/>
      <c r="Q3" s="115" t="s">
        <v>7</v>
      </c>
      <c r="R3" s="116"/>
      <c r="S3" s="111"/>
      <c r="T3" s="112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13" t="s">
        <v>19</v>
      </c>
      <c r="Y2" s="114"/>
    </row>
    <row r="3" spans="1:25" ht="42.75" customHeight="1" thickBot="1">
      <c r="A3" s="143"/>
      <c r="B3" s="153"/>
      <c r="C3" s="137"/>
      <c r="D3" s="154"/>
      <c r="E3" s="115" t="s">
        <v>3</v>
      </c>
      <c r="F3" s="116"/>
      <c r="G3" s="111"/>
      <c r="H3" s="112"/>
      <c r="I3" s="115" t="s">
        <v>5</v>
      </c>
      <c r="J3" s="116"/>
      <c r="K3" s="111"/>
      <c r="L3" s="112"/>
      <c r="M3" s="115" t="s">
        <v>6</v>
      </c>
      <c r="N3" s="116"/>
      <c r="O3" s="111"/>
      <c r="P3" s="112"/>
      <c r="Q3" s="115" t="s">
        <v>7</v>
      </c>
      <c r="R3" s="116"/>
      <c r="S3" s="111"/>
      <c r="T3" s="112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13" t="s">
        <v>19</v>
      </c>
      <c r="Y2" s="114"/>
    </row>
    <row r="3" spans="1:25" ht="42.75" customHeight="1" thickBot="1">
      <c r="A3" s="143"/>
      <c r="B3" s="153"/>
      <c r="C3" s="137"/>
      <c r="D3" s="154"/>
      <c r="E3" s="115" t="s">
        <v>3</v>
      </c>
      <c r="F3" s="116"/>
      <c r="G3" s="111"/>
      <c r="H3" s="112"/>
      <c r="I3" s="115" t="s">
        <v>5</v>
      </c>
      <c r="J3" s="116"/>
      <c r="K3" s="111"/>
      <c r="L3" s="112"/>
      <c r="M3" s="115" t="s">
        <v>6</v>
      </c>
      <c r="N3" s="116"/>
      <c r="O3" s="111"/>
      <c r="P3" s="112"/>
      <c r="Q3" s="115" t="s">
        <v>7</v>
      </c>
      <c r="R3" s="116"/>
      <c r="S3" s="111"/>
      <c r="T3" s="112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8" sqref="O18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7"/>
      <c r="AC1" s="137"/>
      <c r="AD1" s="137"/>
      <c r="AE1" s="137"/>
    </row>
    <row r="2" spans="1:31" ht="42.75" customHeight="1" thickBot="1">
      <c r="A2" s="177" t="s">
        <v>1</v>
      </c>
      <c r="B2" s="155" t="s">
        <v>2</v>
      </c>
      <c r="C2" s="180"/>
      <c r="D2" s="156"/>
      <c r="E2" s="166" t="s">
        <v>34</v>
      </c>
      <c r="F2" s="167"/>
      <c r="G2" s="167"/>
      <c r="H2" s="167"/>
      <c r="I2" s="168"/>
      <c r="J2" s="159" t="s">
        <v>4</v>
      </c>
      <c r="K2" s="160"/>
      <c r="L2" s="160"/>
      <c r="M2" s="160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3"/>
      <c r="Z2" s="174" t="s">
        <v>28</v>
      </c>
      <c r="AA2" s="142" t="s">
        <v>29</v>
      </c>
      <c r="AB2" s="142" t="s">
        <v>8</v>
      </c>
      <c r="AC2" s="142" t="s">
        <v>30</v>
      </c>
      <c r="AD2" s="155" t="s">
        <v>33</v>
      </c>
      <c r="AE2" s="156"/>
    </row>
    <row r="3" spans="1:31" ht="42.75" customHeight="1" thickBot="1">
      <c r="A3" s="178"/>
      <c r="B3" s="181"/>
      <c r="C3" s="182"/>
      <c r="D3" s="183"/>
      <c r="E3" s="169"/>
      <c r="F3" s="170"/>
      <c r="G3" s="170"/>
      <c r="H3" s="170"/>
      <c r="I3" s="171"/>
      <c r="J3" s="159" t="s">
        <v>3</v>
      </c>
      <c r="K3" s="160"/>
      <c r="L3" s="160"/>
      <c r="M3" s="161"/>
      <c r="N3" s="162" t="s">
        <v>5</v>
      </c>
      <c r="O3" s="163"/>
      <c r="P3" s="164"/>
      <c r="Q3" s="165"/>
      <c r="R3" s="162" t="s">
        <v>6</v>
      </c>
      <c r="S3" s="163"/>
      <c r="T3" s="164"/>
      <c r="U3" s="165"/>
      <c r="V3" s="162" t="s">
        <v>7</v>
      </c>
      <c r="W3" s="163"/>
      <c r="X3" s="164"/>
      <c r="Y3" s="165"/>
      <c r="Z3" s="175"/>
      <c r="AA3" s="143"/>
      <c r="AB3" s="143"/>
      <c r="AC3" s="143"/>
      <c r="AD3" s="157"/>
      <c r="AE3" s="158"/>
    </row>
    <row r="4" spans="1:31" ht="42.75" customHeight="1" thickBot="1">
      <c r="A4" s="179"/>
      <c r="B4" s="46" t="s">
        <v>10</v>
      </c>
      <c r="C4" s="47" t="s">
        <v>11</v>
      </c>
      <c r="D4" s="48" t="s">
        <v>0</v>
      </c>
      <c r="E4" s="117" t="s">
        <v>35</v>
      </c>
      <c r="F4" s="118" t="s">
        <v>36</v>
      </c>
      <c r="G4" s="118" t="s">
        <v>0</v>
      </c>
      <c r="H4" s="119" t="s">
        <v>37</v>
      </c>
      <c r="I4" s="120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76"/>
      <c r="AA4" s="144"/>
      <c r="AB4" s="144"/>
      <c r="AC4" s="144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21">
        <v>122</v>
      </c>
      <c r="F5" s="122"/>
      <c r="G5" s="123">
        <f>F5*100/E5</f>
        <v>0</v>
      </c>
      <c r="H5" s="124"/>
      <c r="I5" s="125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254</v>
      </c>
      <c r="AE5" s="64">
        <f aca="true" t="shared" si="8" ref="AE5:AE10">AD5*0.22</f>
        <v>55.88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/>
      <c r="G6" s="126">
        <f>F6*100/E6</f>
        <v>0</v>
      </c>
      <c r="H6" s="127"/>
      <c r="I6" s="128" t="e">
        <f>H6/F6*10</f>
        <v>#DIV/0!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6">
        <f>F7*100/E7</f>
        <v>0</v>
      </c>
      <c r="H7" s="127"/>
      <c r="I7" s="128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2493</v>
      </c>
      <c r="D8" s="64">
        <f t="shared" si="0"/>
        <v>62.324999999999996</v>
      </c>
      <c r="E8" s="72">
        <v>547</v>
      </c>
      <c r="F8" s="73">
        <v>112</v>
      </c>
      <c r="G8" s="126">
        <f>F8*100/E8</f>
        <v>20.47531992687386</v>
      </c>
      <c r="H8" s="127">
        <v>2823</v>
      </c>
      <c r="I8" s="128">
        <f>H8/F8*10</f>
        <v>252.05357142857142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6347</v>
      </c>
      <c r="T8" s="67">
        <f t="shared" si="5"/>
        <v>60.18966334755809</v>
      </c>
      <c r="U8" s="64">
        <f t="shared" si="6"/>
        <v>1142.46</v>
      </c>
      <c r="V8" s="72">
        <v>300</v>
      </c>
      <c r="W8" s="73">
        <v>238</v>
      </c>
      <c r="X8" s="67">
        <f>W8/V8*100</f>
        <v>79.33333333333333</v>
      </c>
      <c r="Y8" s="64">
        <f>W8*0.85</f>
        <v>202.29999999999998</v>
      </c>
      <c r="Z8" s="68">
        <f t="shared" si="7"/>
        <v>75.82608695652175</v>
      </c>
      <c r="AA8" s="68">
        <f>M8+Q8+U8+Y8</f>
        <v>4187.97</v>
      </c>
      <c r="AB8" s="74">
        <v>1961</v>
      </c>
      <c r="AC8" s="70">
        <f>AA8/AB8*10</f>
        <v>21.356297807241205</v>
      </c>
      <c r="AD8" s="72">
        <v>238</v>
      </c>
      <c r="AE8" s="64">
        <f t="shared" si="8"/>
        <v>52.36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9"/>
      <c r="H9" s="130"/>
      <c r="I9" s="131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193</v>
      </c>
      <c r="AE9" s="76">
        <f t="shared" si="8"/>
        <v>42.46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11811</v>
      </c>
      <c r="D10" s="92">
        <f t="shared" si="0"/>
        <v>77.70394736842105</v>
      </c>
      <c r="E10" s="90">
        <f>SUM(E5:E9)</f>
        <v>1019</v>
      </c>
      <c r="F10" s="91">
        <f>SUM(F5:F9)</f>
        <v>112</v>
      </c>
      <c r="G10" s="99">
        <f>F10*100/E10</f>
        <v>10.991167811579981</v>
      </c>
      <c r="H10" s="132">
        <f>SUM(H7:H9)</f>
        <v>2823</v>
      </c>
      <c r="I10" s="133">
        <f>H10/F10*10</f>
        <v>252.05357142857142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29897</v>
      </c>
      <c r="T10" s="93">
        <f t="shared" si="5"/>
        <v>86.23305451398903</v>
      </c>
      <c r="U10" s="92">
        <f t="shared" si="6"/>
        <v>5381.46</v>
      </c>
      <c r="V10" s="90">
        <f>SUM(V5:V9)</f>
        <v>300</v>
      </c>
      <c r="W10" s="101">
        <f>SUM(W8:W9)</f>
        <v>238</v>
      </c>
      <c r="X10" s="93">
        <f>SUM(X8:X9)</f>
        <v>79.33333333333333</v>
      </c>
      <c r="Y10" s="92">
        <f>W10*0.85</f>
        <v>202.29999999999998</v>
      </c>
      <c r="Z10" s="94">
        <f t="shared" si="7"/>
        <v>99.1407608908884</v>
      </c>
      <c r="AA10" s="96">
        <f>SUM(AA5:AA9)</f>
        <v>20752.02</v>
      </c>
      <c r="AB10" s="100">
        <f>SUM(AB5:AB9)</f>
        <v>6537</v>
      </c>
      <c r="AC10" s="134">
        <f>AA10/AB10*10</f>
        <v>31.745479577787975</v>
      </c>
      <c r="AD10" s="135">
        <f>SUM(AD5:AD9)</f>
        <v>1385</v>
      </c>
      <c r="AE10" s="133">
        <f t="shared" si="8"/>
        <v>304.7</v>
      </c>
    </row>
    <row r="14" ht="12" customHeight="1"/>
  </sheetData>
  <mergeCells count="14"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  <mergeCell ref="J3:M3"/>
    <mergeCell ref="N3:Q3"/>
    <mergeCell ref="R3:U3"/>
    <mergeCell ref="V3:Y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2015-09-16T07:36:06Z</dcterms:modified>
  <cp:category/>
  <cp:version/>
  <cp:contentType/>
  <cp:contentStatus/>
</cp:coreProperties>
</file>