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3.09.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<sst xmlns="http://schemas.openxmlformats.org/spreadsheetml/2006/main" count="25" uniqueCount="24">
  <si>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</si>
  <si>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</si>
  <si>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</si>
  <si>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</si>
  <si>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</si>
  <si>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</si>
  <si>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</si>
  <si>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</si>
  <si>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</si>
  <si>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</si>
  <si>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</si>
  <si>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</si>
  <si>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</si>
  <si>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</si>
  <si>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</si>
  <si>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</si>
  <si>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</si>
  <si>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</si>
  <si>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</si>
  <si>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</si>
  <si>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</si>
  <si>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</si>
  <si>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>4.0</t>
  </si>
  <si>
    <t xml:space="preserve">Производство молока в сельскохозяйственных организациях  Лотошинского муниципального района на 23 сентября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</si>
</sst>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64" fontId="4" fillId="24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S3" sqref="S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3" t="s">
        <v>17</v>
      </c>
      <c r="B3" s="18">
        <v>1024</v>
      </c>
      <c r="C3" s="18">
        <v>1140</v>
      </c>
      <c r="D3" s="18">
        <f aca="true" t="shared" si="0" ref="D3:D9">B3-C3</f>
        <v>-116</v>
      </c>
      <c r="E3" s="18">
        <v>13532</v>
      </c>
      <c r="F3" s="18">
        <v>11614</v>
      </c>
      <c r="G3" s="18">
        <f aca="true" t="shared" si="1" ref="G3:G9">E3-F3</f>
        <v>1918</v>
      </c>
      <c r="H3" s="19">
        <f>E3/B3</f>
        <v>13.21484375</v>
      </c>
      <c r="I3" s="18">
        <v>10.9</v>
      </c>
      <c r="J3" s="19">
        <f aca="true" t="shared" si="2" ref="J3:J9">H3-I3</f>
        <v>2.3148437499999996</v>
      </c>
      <c r="K3" s="18">
        <v>609</v>
      </c>
      <c r="L3" s="18">
        <v>12923</v>
      </c>
      <c r="M3" s="18">
        <v>11245</v>
      </c>
      <c r="N3" s="18">
        <f aca="true" t="shared" si="3" ref="N3:N9">L3-M3</f>
        <v>1678</v>
      </c>
      <c r="O3" s="20">
        <f>L3*P3/3.4</f>
        <v>15203.529411764706</v>
      </c>
      <c r="P3" s="21">
        <v>4</v>
      </c>
    </row>
    <row r="4" spans="1:16" s="4" customFormat="1" ht="51.75" customHeight="1">
      <c r="A4" s="24" t="s">
        <v>18</v>
      </c>
      <c r="B4" s="1">
        <v>1213</v>
      </c>
      <c r="C4" s="1">
        <v>1267</v>
      </c>
      <c r="D4" s="1">
        <f t="shared" si="0"/>
        <v>-54</v>
      </c>
      <c r="E4" s="1">
        <v>21954</v>
      </c>
      <c r="F4" s="1">
        <v>19364</v>
      </c>
      <c r="G4" s="1">
        <f t="shared" si="1"/>
        <v>2590</v>
      </c>
      <c r="H4" s="2">
        <f>E4/B4</f>
        <v>18.098928276999175</v>
      </c>
      <c r="I4" s="1">
        <v>14.5</v>
      </c>
      <c r="J4" s="2">
        <f t="shared" si="2"/>
        <v>3.5989282769991746</v>
      </c>
      <c r="K4" s="1">
        <v>1149</v>
      </c>
      <c r="L4" s="1">
        <v>20805</v>
      </c>
      <c r="M4" s="1">
        <v>18050</v>
      </c>
      <c r="N4" s="1">
        <f t="shared" si="3"/>
        <v>2755</v>
      </c>
      <c r="O4" s="3">
        <f>L4*P4/3.4</f>
        <v>22640.735294117647</v>
      </c>
      <c r="P4" s="14">
        <v>3.7</v>
      </c>
    </row>
    <row r="5" spans="1:16" s="4" customFormat="1" ht="33" customHeight="1">
      <c r="A5" s="24" t="s">
        <v>19</v>
      </c>
      <c r="B5" s="1">
        <v>900</v>
      </c>
      <c r="C5" s="1">
        <v>900</v>
      </c>
      <c r="D5" s="1">
        <f t="shared" si="0"/>
        <v>0</v>
      </c>
      <c r="E5" s="1">
        <v>12476</v>
      </c>
      <c r="F5" s="1">
        <v>13098</v>
      </c>
      <c r="G5" s="1">
        <f t="shared" si="1"/>
        <v>-622</v>
      </c>
      <c r="H5" s="2">
        <f>E5/B5</f>
        <v>13.862222222222222</v>
      </c>
      <c r="I5" s="1">
        <v>15.4</v>
      </c>
      <c r="J5" s="2">
        <f t="shared" si="2"/>
        <v>-1.5377777777777784</v>
      </c>
      <c r="K5" s="1">
        <v>1156</v>
      </c>
      <c r="L5" s="1">
        <v>10684</v>
      </c>
      <c r="M5" s="1">
        <v>11935</v>
      </c>
      <c r="N5" s="1">
        <f t="shared" si="3"/>
        <v>-1251</v>
      </c>
      <c r="O5" s="3">
        <f>L5*P5/3.4</f>
        <v>10841.117647058825</v>
      </c>
      <c r="P5" s="14">
        <v>3.45</v>
      </c>
    </row>
    <row r="6" spans="1:16" s="4" customFormat="1" ht="33" customHeight="1">
      <c r="A6" s="25" t="s">
        <v>5</v>
      </c>
      <c r="B6" s="26"/>
      <c r="C6" s="10">
        <v>331</v>
      </c>
      <c r="D6" s="10">
        <f t="shared" si="0"/>
        <v>-331</v>
      </c>
      <c r="E6" s="10"/>
      <c r="F6" s="10">
        <v>4551</v>
      </c>
      <c r="G6" s="10">
        <f t="shared" si="1"/>
        <v>-4551</v>
      </c>
      <c r="H6" s="11"/>
      <c r="I6" s="10">
        <v>15.1</v>
      </c>
      <c r="J6" s="11">
        <f t="shared" si="2"/>
        <v>-15.1</v>
      </c>
      <c r="K6" s="10"/>
      <c r="L6" s="10"/>
      <c r="M6" s="10">
        <v>4353</v>
      </c>
      <c r="N6" s="10">
        <f t="shared" si="3"/>
        <v>-4353</v>
      </c>
      <c r="O6" s="11">
        <f>L6*P6/3.4</f>
        <v>0</v>
      </c>
      <c r="P6" s="15"/>
    </row>
    <row r="7" spans="1:16" s="4" customFormat="1" ht="33" customHeight="1">
      <c r="A7" s="24" t="s">
        <v>20</v>
      </c>
      <c r="B7" s="1">
        <v>560</v>
      </c>
      <c r="C7" s="1">
        <v>560</v>
      </c>
      <c r="D7" s="1">
        <f t="shared" si="0"/>
        <v>0</v>
      </c>
      <c r="E7" s="1">
        <v>7512</v>
      </c>
      <c r="F7" s="1">
        <v>6669</v>
      </c>
      <c r="G7" s="1">
        <f t="shared" si="1"/>
        <v>843</v>
      </c>
      <c r="H7" s="2">
        <f>E7/B7</f>
        <v>13.414285714285715</v>
      </c>
      <c r="I7" s="1">
        <v>12.4</v>
      </c>
      <c r="J7" s="2">
        <f t="shared" si="2"/>
        <v>1.0142857142857142</v>
      </c>
      <c r="K7" s="1">
        <v>454</v>
      </c>
      <c r="L7" s="1">
        <v>7021</v>
      </c>
      <c r="M7" s="1">
        <v>6489</v>
      </c>
      <c r="N7" s="1">
        <f t="shared" si="3"/>
        <v>532</v>
      </c>
      <c r="O7" s="3">
        <v>8260</v>
      </c>
      <c r="P7" s="14" t="s">
        <v>22</v>
      </c>
    </row>
    <row r="8" spans="1:16" s="4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636</v>
      </c>
      <c r="M8" s="30"/>
      <c r="N8" s="30">
        <f t="shared" si="3"/>
        <v>636</v>
      </c>
      <c r="O8" s="32">
        <v>636</v>
      </c>
      <c r="P8" s="33"/>
    </row>
    <row r="9" spans="1:16" s="16" customFormat="1" ht="33" customHeight="1" thickBot="1">
      <c r="A9" s="17" t="s">
        <v>6</v>
      </c>
      <c r="B9" s="12">
        <f>SUM(B3:B7)</f>
        <v>3697</v>
      </c>
      <c r="C9" s="12">
        <f>SUM(C3:C8)</f>
        <v>4198</v>
      </c>
      <c r="D9" s="12">
        <f t="shared" si="0"/>
        <v>-501</v>
      </c>
      <c r="E9" s="12">
        <f>SUM(E3:E8)</f>
        <v>55474</v>
      </c>
      <c r="F9" s="12">
        <f>SUM(F3:F8)</f>
        <v>55296</v>
      </c>
      <c r="G9" s="12">
        <f t="shared" si="1"/>
        <v>178</v>
      </c>
      <c r="H9" s="13">
        <f>E9/B9</f>
        <v>15.005139302136868</v>
      </c>
      <c r="I9" s="12">
        <v>13.5</v>
      </c>
      <c r="J9" s="13">
        <f t="shared" si="2"/>
        <v>1.5051393021368682</v>
      </c>
      <c r="K9" s="12">
        <f>SUM(K3:K8)</f>
        <v>3368</v>
      </c>
      <c r="L9" s="12">
        <f>SUM(L3:L8)</f>
        <v>52069</v>
      </c>
      <c r="M9" s="12">
        <f>SUM(M3:M8)</f>
        <v>52072</v>
      </c>
      <c r="N9" s="12">
        <f t="shared" si="3"/>
        <v>-3</v>
      </c>
      <c r="O9" s="13">
        <f>SUM(O3:O8)</f>
        <v>57581.382352941175</v>
      </c>
      <c r="P9" s="22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2015-09-24T06:48:59Z</dcterms:modified>
  <cp:category/>
  <cp:version/>
  <cp:contentType/>
  <cp:contentStatus/>
</cp:coreProperties>
</file>