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9.11.15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<sst xmlns="http://schemas.openxmlformats.org/spreadsheetml/2006/main" count="25" uniqueCount="24">
  <si>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</si>
  <si>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</si>
  <si>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</si>
  <si>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</si>
  <si>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</si>
  <si>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</si>
  <si>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</si>
  <si>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</si>
  <si>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</si>
  <si>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</si>
  <si>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</si>
  <si>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</si>
  <si>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</si>
  <si>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</si>
  <si>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</si>
  <si>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</si>
  <si>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</si>
  <si>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</si>
  <si>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</si>
  <si>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</si>
  <si>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</si>
  <si>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</si>
  <si>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13,9</t>
  </si>
  <si>
    <t xml:space="preserve">Производство молока в сельскохозяйственных организациях  Лотошинского муниципального района на 19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</si>
</sst>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5" customFormat="1" ht="75.75" customHeight="1" thickBot="1">
      <c r="A2" s="6" t="s">
        <v>21</v>
      </c>
      <c r="B2" s="7" t="s">
        <v>0</v>
      </c>
      <c r="C2" s="7" t="s">
        <v>7</v>
      </c>
      <c r="D2" s="7" t="s">
        <v>20</v>
      </c>
      <c r="E2" s="7" t="s">
        <v>9</v>
      </c>
      <c r="F2" s="7" t="s">
        <v>10</v>
      </c>
      <c r="G2" s="7" t="s">
        <v>19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17" t="s">
        <v>15</v>
      </c>
      <c r="B3" s="13">
        <v>1000</v>
      </c>
      <c r="C3" s="14">
        <v>1140</v>
      </c>
      <c r="D3" s="14">
        <f aca="true" t="shared" si="0" ref="D3:D9">B3-C3</f>
        <v>-140</v>
      </c>
      <c r="E3" s="14">
        <v>13202</v>
      </c>
      <c r="F3" s="14">
        <v>11836</v>
      </c>
      <c r="G3" s="14">
        <f aca="true" t="shared" si="1" ref="G3:G9">E3-F3</f>
        <v>1366</v>
      </c>
      <c r="H3" s="15">
        <f>E3/B3</f>
        <v>13.202</v>
      </c>
      <c r="I3" s="14">
        <v>10.4</v>
      </c>
      <c r="J3" s="15">
        <f aca="true" t="shared" si="2" ref="J3:J9">H3-I3</f>
        <v>2.8019999999999996</v>
      </c>
      <c r="K3" s="14">
        <v>402</v>
      </c>
      <c r="L3" s="14">
        <v>12800</v>
      </c>
      <c r="M3" s="14">
        <v>11480</v>
      </c>
      <c r="N3" s="14">
        <f aca="true" t="shared" si="3" ref="N3:N9">L3-M3</f>
        <v>1320</v>
      </c>
      <c r="O3" s="16">
        <f>L3*P3/3.4</f>
        <v>15058.823529411766</v>
      </c>
      <c r="P3" s="28">
        <v>4</v>
      </c>
    </row>
    <row r="4" spans="1:16" s="4" customFormat="1" ht="51.75" customHeight="1">
      <c r="A4" s="18" t="s">
        <v>16</v>
      </c>
      <c r="B4" s="12">
        <v>1200</v>
      </c>
      <c r="C4" s="1">
        <v>1267</v>
      </c>
      <c r="D4" s="1">
        <f t="shared" si="0"/>
        <v>-67</v>
      </c>
      <c r="E4" s="1">
        <v>23968</v>
      </c>
      <c r="F4" s="1">
        <v>20503</v>
      </c>
      <c r="G4" s="1">
        <f t="shared" si="1"/>
        <v>3465</v>
      </c>
      <c r="H4" s="2">
        <f>E4/B4</f>
        <v>19.973333333333333</v>
      </c>
      <c r="I4" s="1">
        <v>16.2</v>
      </c>
      <c r="J4" s="2">
        <f t="shared" si="2"/>
        <v>3.7733333333333334</v>
      </c>
      <c r="K4" s="1">
        <v>1320</v>
      </c>
      <c r="L4" s="1">
        <v>22648</v>
      </c>
      <c r="M4" s="1">
        <v>19535</v>
      </c>
      <c r="N4" s="1">
        <f t="shared" si="3"/>
        <v>3113</v>
      </c>
      <c r="O4" s="3">
        <f>L4*P4/3.4</f>
        <v>27976.94117647059</v>
      </c>
      <c r="P4" s="29">
        <v>4.2</v>
      </c>
    </row>
    <row r="5" spans="1:16" s="4" customFormat="1" ht="33" customHeight="1">
      <c r="A5" s="18" t="s">
        <v>17</v>
      </c>
      <c r="B5" s="12">
        <v>900</v>
      </c>
      <c r="C5" s="1">
        <v>900</v>
      </c>
      <c r="D5" s="1">
        <f t="shared" si="0"/>
        <v>0</v>
      </c>
      <c r="E5" s="1">
        <v>12499</v>
      </c>
      <c r="F5" s="1">
        <v>12497</v>
      </c>
      <c r="G5" s="1">
        <f t="shared" si="1"/>
        <v>2</v>
      </c>
      <c r="H5" s="2">
        <f>E5/B5</f>
        <v>13.887777777777778</v>
      </c>
      <c r="I5" s="27" t="s">
        <v>22</v>
      </c>
      <c r="J5" s="2">
        <f t="shared" si="2"/>
        <v>-0.012222222222222356</v>
      </c>
      <c r="K5" s="1">
        <v>1109</v>
      </c>
      <c r="L5" s="1">
        <v>10560</v>
      </c>
      <c r="M5" s="1">
        <v>11612</v>
      </c>
      <c r="N5" s="1">
        <f t="shared" si="3"/>
        <v>-1052</v>
      </c>
      <c r="O5" s="3">
        <f>M5*P5/3.4</f>
        <v>13251.341176470587</v>
      </c>
      <c r="P5" s="29">
        <v>3.88</v>
      </c>
    </row>
    <row r="6" spans="1:16" s="4" customFormat="1" ht="33" customHeight="1">
      <c r="A6" s="19" t="s">
        <v>3</v>
      </c>
      <c r="B6" s="20"/>
      <c r="C6" s="10">
        <v>275</v>
      </c>
      <c r="D6" s="10">
        <f t="shared" si="0"/>
        <v>-275</v>
      </c>
      <c r="E6" s="10"/>
      <c r="F6" s="10">
        <v>4500</v>
      </c>
      <c r="G6" s="10">
        <f t="shared" si="1"/>
        <v>-4500</v>
      </c>
      <c r="H6" s="11"/>
      <c r="I6" s="10">
        <v>16.4</v>
      </c>
      <c r="J6" s="11">
        <f t="shared" si="2"/>
        <v>-16.4</v>
      </c>
      <c r="K6" s="10"/>
      <c r="L6" s="10"/>
      <c r="M6" s="10">
        <v>4332</v>
      </c>
      <c r="N6" s="10">
        <f t="shared" si="3"/>
        <v>-4332</v>
      </c>
      <c r="O6" s="11"/>
      <c r="P6" s="30"/>
    </row>
    <row r="7" spans="1:16" s="4" customFormat="1" ht="33" customHeight="1">
      <c r="A7" s="18" t="s">
        <v>18</v>
      </c>
      <c r="B7" s="12">
        <v>560</v>
      </c>
      <c r="C7" s="1">
        <v>560</v>
      </c>
      <c r="D7" s="1">
        <f t="shared" si="0"/>
        <v>0</v>
      </c>
      <c r="E7" s="1">
        <v>6926</v>
      </c>
      <c r="F7" s="1">
        <v>6975</v>
      </c>
      <c r="G7" s="1">
        <f t="shared" si="1"/>
        <v>-49</v>
      </c>
      <c r="H7" s="2">
        <f>E7/B7</f>
        <v>12.367857142857142</v>
      </c>
      <c r="I7" s="31">
        <v>12.5</v>
      </c>
      <c r="J7" s="2">
        <f t="shared" si="2"/>
        <v>-0.132142857142858</v>
      </c>
      <c r="K7" s="1">
        <v>357</v>
      </c>
      <c r="L7" s="1">
        <v>6554</v>
      </c>
      <c r="M7" s="1">
        <v>6716</v>
      </c>
      <c r="N7" s="1">
        <f t="shared" si="3"/>
        <v>-162</v>
      </c>
      <c r="O7" s="3">
        <f>M7*P7/3.4</f>
        <v>7901.176470588235</v>
      </c>
      <c r="P7" s="29">
        <v>4</v>
      </c>
    </row>
    <row r="8" spans="1:16" s="4" customFormat="1" ht="33" customHeight="1" thickBot="1">
      <c r="A8" s="32" t="s">
        <v>6</v>
      </c>
      <c r="B8" s="33"/>
      <c r="C8" s="34"/>
      <c r="D8" s="33"/>
      <c r="E8" s="33"/>
      <c r="F8" s="33"/>
      <c r="G8" s="33"/>
      <c r="H8" s="35"/>
      <c r="I8" s="33"/>
      <c r="J8" s="35"/>
      <c r="K8" s="33"/>
      <c r="L8" s="33">
        <v>830</v>
      </c>
      <c r="M8" s="33"/>
      <c r="N8" s="33">
        <f t="shared" si="3"/>
        <v>830</v>
      </c>
      <c r="O8" s="33">
        <v>830</v>
      </c>
      <c r="P8" s="36"/>
    </row>
    <row r="9" spans="1:16" s="22" customFormat="1" ht="33" customHeight="1" thickBot="1">
      <c r="A9" s="21" t="s">
        <v>4</v>
      </c>
      <c r="B9" s="23">
        <f>SUM(B3:B7)</f>
        <v>3660</v>
      </c>
      <c r="C9" s="23">
        <f>SUM(C3:C8)</f>
        <v>4142</v>
      </c>
      <c r="D9" s="23">
        <f t="shared" si="0"/>
        <v>-482</v>
      </c>
      <c r="E9" s="23">
        <f>SUM(E3:E8)</f>
        <v>56595</v>
      </c>
      <c r="F9" s="23">
        <f>SUM(F3:F8)</f>
        <v>56311</v>
      </c>
      <c r="G9" s="23">
        <f t="shared" si="1"/>
        <v>284</v>
      </c>
      <c r="H9" s="24">
        <f>E9/B9</f>
        <v>15.46311475409836</v>
      </c>
      <c r="I9" s="23">
        <v>13.6</v>
      </c>
      <c r="J9" s="24">
        <f t="shared" si="2"/>
        <v>1.8631147540983601</v>
      </c>
      <c r="K9" s="23">
        <f>SUM(K3:K8)</f>
        <v>3188</v>
      </c>
      <c r="L9" s="23">
        <f>SUM(L3:L8)</f>
        <v>53392</v>
      </c>
      <c r="M9" s="23">
        <f>SUM(M3:M8)</f>
        <v>53675</v>
      </c>
      <c r="N9" s="23">
        <f t="shared" si="3"/>
        <v>-283</v>
      </c>
      <c r="O9" s="26">
        <f>SUM(O3:O8)</f>
        <v>65018.28235294118</v>
      </c>
      <c r="P9" s="25">
        <v>4.1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2015-11-23T17:10:27Z</dcterms:modified>
  <cp:category/>
  <cp:version/>
  <cp:contentType/>
  <cp:contentStatus/>
</cp:coreProperties>
</file>