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1"/>
  </bookViews>
  <sheets>
    <sheet name="01.12.15" sheetId="1" r:id="rId1"/>
    <sheet name="02.12.15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<sst xmlns="http://schemas.openxmlformats.org/spreadsheetml/2006/main" count="48" uniqueCount="24">
  <si>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</si>
  <si>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</si>
  <si>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</si>
  <si>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</si>
  <si>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</si>
  <si>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</si>
  <si>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</si>
  <si>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</si>
  <si>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</si>
  <si>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</si>
  <si>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</si>
  <si>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</si>
  <si>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</si>
  <si>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</si>
  <si>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</si>
  <si>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</si>
  <si>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</si>
  <si>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</si>
  <si>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</si>
  <si>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</si>
  <si>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</si>
  <si>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</si>
  <si>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Производство молока в сельскохозяйственных организациях  Лотошинского муниципального района на 1 декабря 2015 года                                                                                                                                            </t>
  </si>
  <si>
    <t xml:space="preserve">Производство молока в сельскохозяйственных организациях  Лотошинского муниципального района на 2 декабря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</si>
</sst>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72" fontId="5" fillId="33" borderId="18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72" fontId="5" fillId="34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72" fontId="5" fillId="33" borderId="23" xfId="0" applyNumberFormat="1" applyFont="1" applyFill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72" fontId="5" fillId="34" borderId="18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s="2" customFormat="1" ht="75.75" customHeight="1" thickBot="1">
      <c r="A2" s="3" t="s">
        <v>19</v>
      </c>
      <c r="B2" s="4" t="s">
        <v>0</v>
      </c>
      <c r="C2" s="4" t="s">
        <v>7</v>
      </c>
      <c r="D2" s="4" t="s">
        <v>18</v>
      </c>
      <c r="E2" s="4" t="s">
        <v>9</v>
      </c>
      <c r="F2" s="4" t="s">
        <v>10</v>
      </c>
      <c r="G2" s="4" t="s">
        <v>17</v>
      </c>
      <c r="H2" s="4" t="s">
        <v>1</v>
      </c>
      <c r="I2" s="4" t="s">
        <v>8</v>
      </c>
      <c r="J2" s="4" t="s">
        <v>2</v>
      </c>
      <c r="K2" s="4" t="s">
        <v>11</v>
      </c>
      <c r="L2" s="4" t="s">
        <v>12</v>
      </c>
      <c r="M2" s="4" t="s">
        <v>13</v>
      </c>
      <c r="N2" s="4" t="s">
        <v>2</v>
      </c>
      <c r="O2" s="5" t="s">
        <v>14</v>
      </c>
      <c r="P2" s="6" t="s">
        <v>5</v>
      </c>
    </row>
    <row r="3" spans="1:16" s="1" customFormat="1" ht="51.75" customHeight="1">
      <c r="A3" s="9" t="s">
        <v>20</v>
      </c>
      <c r="B3" s="8">
        <v>1000</v>
      </c>
      <c r="C3" s="21">
        <v>1024</v>
      </c>
      <c r="D3" s="21">
        <f aca="true" t="shared" si="0" ref="D3:D9">B3-C3</f>
        <v>-24</v>
      </c>
      <c r="E3" s="21">
        <v>13701</v>
      </c>
      <c r="F3" s="21">
        <v>12528</v>
      </c>
      <c r="G3" s="21">
        <f aca="true" t="shared" si="1" ref="G3:G9">E3-F3</f>
        <v>1173</v>
      </c>
      <c r="H3" s="22">
        <f>E3/B3</f>
        <v>13.701</v>
      </c>
      <c r="I3" s="21">
        <v>12.2</v>
      </c>
      <c r="J3" s="22">
        <f aca="true" t="shared" si="2" ref="J3:J9">H3-I3</f>
        <v>1.5010000000000012</v>
      </c>
      <c r="K3" s="21">
        <v>389</v>
      </c>
      <c r="L3" s="21">
        <v>13269</v>
      </c>
      <c r="M3" s="21">
        <v>11813</v>
      </c>
      <c r="N3" s="21">
        <f aca="true" t="shared" si="3" ref="N3:N9">L3-M3</f>
        <v>1456</v>
      </c>
      <c r="O3" s="23">
        <f>L3*P3/3.4</f>
        <v>16391.117647058825</v>
      </c>
      <c r="P3" s="24">
        <v>4.2</v>
      </c>
    </row>
    <row r="4" spans="1:16" s="1" customFormat="1" ht="51.75" customHeight="1">
      <c r="A4" s="10" t="s">
        <v>21</v>
      </c>
      <c r="B4" s="7">
        <v>1200</v>
      </c>
      <c r="C4" s="16">
        <v>1210</v>
      </c>
      <c r="D4" s="16">
        <f t="shared" si="0"/>
        <v>-10</v>
      </c>
      <c r="E4" s="16">
        <v>24439</v>
      </c>
      <c r="F4" s="16">
        <v>20802</v>
      </c>
      <c r="G4" s="16">
        <f t="shared" si="1"/>
        <v>3637</v>
      </c>
      <c r="H4" s="17">
        <f>E4/B4</f>
        <v>20.365833333333335</v>
      </c>
      <c r="I4" s="16">
        <v>17.2</v>
      </c>
      <c r="J4" s="17">
        <f t="shared" si="2"/>
        <v>3.1658333333333353</v>
      </c>
      <c r="K4" s="16">
        <v>1244</v>
      </c>
      <c r="L4" s="16">
        <v>23195</v>
      </c>
      <c r="M4" s="16">
        <v>19860</v>
      </c>
      <c r="N4" s="16">
        <f t="shared" si="3"/>
        <v>3335</v>
      </c>
      <c r="O4" s="18">
        <f>L4*P4/3.4</f>
        <v>27288.235294117647</v>
      </c>
      <c r="P4" s="25">
        <v>4</v>
      </c>
    </row>
    <row r="5" spans="1:16" s="1" customFormat="1" ht="33" customHeight="1">
      <c r="A5" s="10" t="s">
        <v>15</v>
      </c>
      <c r="B5" s="7">
        <v>900</v>
      </c>
      <c r="C5" s="16">
        <v>900</v>
      </c>
      <c r="D5" s="16">
        <f t="shared" si="0"/>
        <v>0</v>
      </c>
      <c r="E5" s="16">
        <v>12819</v>
      </c>
      <c r="F5" s="16">
        <v>14414</v>
      </c>
      <c r="G5" s="16">
        <f t="shared" si="1"/>
        <v>-1595</v>
      </c>
      <c r="H5" s="17">
        <f>E5/B5</f>
        <v>14.243333333333334</v>
      </c>
      <c r="I5" s="16">
        <v>16</v>
      </c>
      <c r="J5" s="17">
        <f t="shared" si="2"/>
        <v>-1.756666666666666</v>
      </c>
      <c r="K5" s="16">
        <v>1147</v>
      </c>
      <c r="L5" s="16">
        <v>10778</v>
      </c>
      <c r="M5" s="16">
        <v>13407</v>
      </c>
      <c r="N5" s="16">
        <f t="shared" si="3"/>
        <v>-2629</v>
      </c>
      <c r="O5" s="18">
        <f>L5*P5/3.4</f>
        <v>12363</v>
      </c>
      <c r="P5" s="25">
        <v>3.9</v>
      </c>
    </row>
    <row r="6" spans="1:16" s="1" customFormat="1" ht="33" customHeight="1">
      <c r="A6" s="11" t="s">
        <v>3</v>
      </c>
      <c r="B6" s="12"/>
      <c r="C6" s="19">
        <v>340</v>
      </c>
      <c r="D6" s="19">
        <f t="shared" si="0"/>
        <v>-340</v>
      </c>
      <c r="E6" s="19"/>
      <c r="F6" s="19">
        <v>4562</v>
      </c>
      <c r="G6" s="19">
        <f t="shared" si="1"/>
        <v>-4562</v>
      </c>
      <c r="H6" s="20"/>
      <c r="I6" s="19">
        <v>13.4</v>
      </c>
      <c r="J6" s="20">
        <f t="shared" si="2"/>
        <v>-13.4</v>
      </c>
      <c r="K6" s="19"/>
      <c r="L6" s="19"/>
      <c r="M6" s="19">
        <v>4328</v>
      </c>
      <c r="N6" s="19">
        <f t="shared" si="3"/>
        <v>-4328</v>
      </c>
      <c r="O6" s="20">
        <f>L6*P6/3.4</f>
        <v>0</v>
      </c>
      <c r="P6" s="26"/>
    </row>
    <row r="7" spans="1:16" s="1" customFormat="1" ht="33" customHeight="1">
      <c r="A7" s="10" t="s">
        <v>16</v>
      </c>
      <c r="B7" s="7">
        <v>560</v>
      </c>
      <c r="C7" s="16">
        <v>550</v>
      </c>
      <c r="D7" s="16">
        <f t="shared" si="0"/>
        <v>10</v>
      </c>
      <c r="E7" s="16">
        <v>6894</v>
      </c>
      <c r="F7" s="16">
        <v>6685</v>
      </c>
      <c r="G7" s="16">
        <f t="shared" si="1"/>
        <v>209</v>
      </c>
      <c r="H7" s="17">
        <f>E7/B7</f>
        <v>12.310714285714285</v>
      </c>
      <c r="I7" s="16">
        <v>12.2</v>
      </c>
      <c r="J7" s="17">
        <f t="shared" si="2"/>
        <v>0.11071428571428577</v>
      </c>
      <c r="K7" s="16">
        <v>347</v>
      </c>
      <c r="L7" s="16">
        <v>6537</v>
      </c>
      <c r="M7" s="16">
        <v>6341</v>
      </c>
      <c r="N7" s="16">
        <f t="shared" si="3"/>
        <v>196</v>
      </c>
      <c r="O7" s="18">
        <f>L7*P7/3.4</f>
        <v>7690.588235294118</v>
      </c>
      <c r="P7" s="25">
        <v>4</v>
      </c>
    </row>
    <row r="8" spans="1:16" s="1" customFormat="1" ht="33" customHeight="1" thickBot="1">
      <c r="A8" s="27" t="s">
        <v>6</v>
      </c>
      <c r="B8" s="15"/>
      <c r="C8" s="28"/>
      <c r="D8" s="28"/>
      <c r="E8" s="28"/>
      <c r="F8" s="28"/>
      <c r="G8" s="28"/>
      <c r="H8" s="29"/>
      <c r="I8" s="28"/>
      <c r="J8" s="29"/>
      <c r="K8" s="28"/>
      <c r="L8" s="28">
        <v>894</v>
      </c>
      <c r="M8" s="28"/>
      <c r="N8" s="28">
        <f t="shared" si="3"/>
        <v>894</v>
      </c>
      <c r="O8" s="30">
        <v>894</v>
      </c>
      <c r="P8" s="31"/>
    </row>
    <row r="9" spans="1:16" s="14" customFormat="1" ht="33" customHeight="1" thickBot="1">
      <c r="A9" s="13" t="s">
        <v>4</v>
      </c>
      <c r="B9" s="32">
        <f>SUM(B3:B7)</f>
        <v>3660</v>
      </c>
      <c r="C9" s="32">
        <f>SUM(C3:C7)</f>
        <v>4024</v>
      </c>
      <c r="D9" s="32">
        <f t="shared" si="0"/>
        <v>-364</v>
      </c>
      <c r="E9" s="32">
        <f>SUM(E3:E8)</f>
        <v>57853</v>
      </c>
      <c r="F9" s="32">
        <f>SUM(F3:F7)</f>
        <v>58991</v>
      </c>
      <c r="G9" s="32">
        <f t="shared" si="1"/>
        <v>-1138</v>
      </c>
      <c r="H9" s="33">
        <f>E9/B9</f>
        <v>15.806830601092896</v>
      </c>
      <c r="I9" s="32">
        <v>14.6</v>
      </c>
      <c r="J9" s="33">
        <f t="shared" si="2"/>
        <v>1.2068306010928964</v>
      </c>
      <c r="K9" s="32">
        <f>SUM(K3:K8)</f>
        <v>3127</v>
      </c>
      <c r="L9" s="32">
        <f>SUM(L3:L8)</f>
        <v>54673</v>
      </c>
      <c r="M9" s="32">
        <f>SUM(M3:M7)</f>
        <v>55749</v>
      </c>
      <c r="N9" s="32">
        <f t="shared" si="3"/>
        <v>-1076</v>
      </c>
      <c r="O9" s="33">
        <f>SUM(O3:O7)</f>
        <v>63732.941176470595</v>
      </c>
      <c r="P9" s="34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s="2" customFormat="1" ht="75.75" customHeight="1" thickBot="1">
      <c r="A2" s="3" t="s">
        <v>19</v>
      </c>
      <c r="B2" s="4" t="s">
        <v>0</v>
      </c>
      <c r="C2" s="4" t="s">
        <v>7</v>
      </c>
      <c r="D2" s="4" t="s">
        <v>18</v>
      </c>
      <c r="E2" s="4" t="s">
        <v>9</v>
      </c>
      <c r="F2" s="4" t="s">
        <v>10</v>
      </c>
      <c r="G2" s="4" t="s">
        <v>17</v>
      </c>
      <c r="H2" s="4" t="s">
        <v>1</v>
      </c>
      <c r="I2" s="4" t="s">
        <v>8</v>
      </c>
      <c r="J2" s="4" t="s">
        <v>2</v>
      </c>
      <c r="K2" s="4" t="s">
        <v>11</v>
      </c>
      <c r="L2" s="4" t="s">
        <v>12</v>
      </c>
      <c r="M2" s="4" t="s">
        <v>13</v>
      </c>
      <c r="N2" s="4" t="s">
        <v>2</v>
      </c>
      <c r="O2" s="5" t="s">
        <v>14</v>
      </c>
      <c r="P2" s="6" t="s">
        <v>5</v>
      </c>
    </row>
    <row r="3" spans="1:16" s="1" customFormat="1" ht="51.75" customHeight="1">
      <c r="A3" s="9" t="s">
        <v>20</v>
      </c>
      <c r="B3" s="8">
        <v>1000</v>
      </c>
      <c r="C3" s="21">
        <v>1024</v>
      </c>
      <c r="D3" s="21">
        <f aca="true" t="shared" si="0" ref="D3:D9">B3-C3</f>
        <v>-24</v>
      </c>
      <c r="E3" s="21">
        <v>13392</v>
      </c>
      <c r="F3" s="21">
        <v>12483</v>
      </c>
      <c r="G3" s="21">
        <f aca="true" t="shared" si="1" ref="G3:G9">E3-F3</f>
        <v>909</v>
      </c>
      <c r="H3" s="22">
        <f aca="true" t="shared" si="2" ref="H3:H9">E3/B3</f>
        <v>13.392</v>
      </c>
      <c r="I3" s="21">
        <v>12.2</v>
      </c>
      <c r="J3" s="22">
        <f aca="true" t="shared" si="3" ref="J3:J9">H3-I3</f>
        <v>1.1920000000000002</v>
      </c>
      <c r="K3" s="21">
        <v>344</v>
      </c>
      <c r="L3" s="21">
        <v>13048</v>
      </c>
      <c r="M3" s="21">
        <v>11737</v>
      </c>
      <c r="N3" s="21">
        <f aca="true" t="shared" si="4" ref="N3:N9">L3-M3</f>
        <v>1311</v>
      </c>
      <c r="O3" s="23">
        <f>L3*P3/3.4</f>
        <v>15350.588235294119</v>
      </c>
      <c r="P3" s="24">
        <v>4</v>
      </c>
    </row>
    <row r="4" spans="1:16" s="1" customFormat="1" ht="51.75" customHeight="1">
      <c r="A4" s="10" t="s">
        <v>21</v>
      </c>
      <c r="B4" s="7">
        <v>1200</v>
      </c>
      <c r="C4" s="16">
        <v>1210</v>
      </c>
      <c r="D4" s="16">
        <f t="shared" si="0"/>
        <v>-10</v>
      </c>
      <c r="E4" s="16">
        <v>24439</v>
      </c>
      <c r="F4" s="16">
        <v>20609</v>
      </c>
      <c r="G4" s="16">
        <f t="shared" si="1"/>
        <v>3830</v>
      </c>
      <c r="H4" s="17">
        <f t="shared" si="2"/>
        <v>20.365833333333335</v>
      </c>
      <c r="I4" s="16">
        <v>17</v>
      </c>
      <c r="J4" s="17">
        <f t="shared" si="3"/>
        <v>3.3658333333333346</v>
      </c>
      <c r="K4" s="16">
        <v>1244</v>
      </c>
      <c r="L4" s="16">
        <v>23195</v>
      </c>
      <c r="M4" s="16">
        <v>19580</v>
      </c>
      <c r="N4" s="16">
        <f t="shared" si="4"/>
        <v>3615</v>
      </c>
      <c r="O4" s="18">
        <f>L4*P4/3.4</f>
        <v>27288.235294117647</v>
      </c>
      <c r="P4" s="25">
        <v>4</v>
      </c>
    </row>
    <row r="5" spans="1:16" s="1" customFormat="1" ht="33" customHeight="1">
      <c r="A5" s="10" t="s">
        <v>15</v>
      </c>
      <c r="B5" s="7">
        <v>900</v>
      </c>
      <c r="C5" s="16">
        <v>900</v>
      </c>
      <c r="D5" s="16">
        <f t="shared" si="0"/>
        <v>0</v>
      </c>
      <c r="E5" s="16">
        <v>12850</v>
      </c>
      <c r="F5" s="16">
        <v>14266</v>
      </c>
      <c r="G5" s="16">
        <f t="shared" si="1"/>
        <v>-1416</v>
      </c>
      <c r="H5" s="17">
        <f t="shared" si="2"/>
        <v>14.277777777777779</v>
      </c>
      <c r="I5" s="16">
        <v>15.8</v>
      </c>
      <c r="J5" s="17">
        <f t="shared" si="3"/>
        <v>-1.5222222222222221</v>
      </c>
      <c r="K5" s="16">
        <v>1032</v>
      </c>
      <c r="L5" s="16">
        <v>12296</v>
      </c>
      <c r="M5" s="16">
        <f>12258+1080</f>
        <v>13338</v>
      </c>
      <c r="N5" s="16">
        <f t="shared" si="4"/>
        <v>-1042</v>
      </c>
      <c r="O5" s="18">
        <f>L5*P5/3.4</f>
        <v>14104.235294117649</v>
      </c>
      <c r="P5" s="25">
        <v>3.9</v>
      </c>
    </row>
    <row r="6" spans="1:16" s="1" customFormat="1" ht="33" customHeight="1">
      <c r="A6" s="11" t="s">
        <v>3</v>
      </c>
      <c r="B6" s="35"/>
      <c r="C6" s="36">
        <v>340</v>
      </c>
      <c r="D6" s="36">
        <f t="shared" si="0"/>
        <v>-340</v>
      </c>
      <c r="E6" s="36"/>
      <c r="F6" s="36">
        <v>4498</v>
      </c>
      <c r="G6" s="36">
        <f t="shared" si="1"/>
        <v>-4498</v>
      </c>
      <c r="H6" s="37"/>
      <c r="I6" s="36">
        <v>13.2</v>
      </c>
      <c r="J6" s="37">
        <f t="shared" si="3"/>
        <v>-13.2</v>
      </c>
      <c r="K6" s="36"/>
      <c r="L6" s="36"/>
      <c r="M6" s="36">
        <v>4294</v>
      </c>
      <c r="N6" s="36">
        <f t="shared" si="4"/>
        <v>-4294</v>
      </c>
      <c r="O6" s="37">
        <f>L6*P6/3.4</f>
        <v>0</v>
      </c>
      <c r="P6" s="38"/>
    </row>
    <row r="7" spans="1:16" s="1" customFormat="1" ht="33" customHeight="1">
      <c r="A7" s="10" t="s">
        <v>16</v>
      </c>
      <c r="B7" s="7">
        <v>560</v>
      </c>
      <c r="C7" s="16">
        <v>550</v>
      </c>
      <c r="D7" s="16">
        <f t="shared" si="0"/>
        <v>10</v>
      </c>
      <c r="E7" s="16">
        <v>6936</v>
      </c>
      <c r="F7" s="16">
        <v>6711</v>
      </c>
      <c r="G7" s="16">
        <f t="shared" si="1"/>
        <v>225</v>
      </c>
      <c r="H7" s="17">
        <f t="shared" si="2"/>
        <v>12.385714285714286</v>
      </c>
      <c r="I7" s="16">
        <v>12.2</v>
      </c>
      <c r="J7" s="17">
        <f t="shared" si="3"/>
        <v>0.18571428571428683</v>
      </c>
      <c r="K7" s="16">
        <v>336</v>
      </c>
      <c r="L7" s="16">
        <v>6558</v>
      </c>
      <c r="M7" s="16">
        <v>6365</v>
      </c>
      <c r="N7" s="16">
        <f t="shared" si="4"/>
        <v>193</v>
      </c>
      <c r="O7" s="18">
        <f>L7*P7/3.4</f>
        <v>7715.2941176470595</v>
      </c>
      <c r="P7" s="25">
        <v>4</v>
      </c>
    </row>
    <row r="8" spans="1:16" s="1" customFormat="1" ht="33" customHeight="1" thickBot="1">
      <c r="A8" s="27" t="s">
        <v>6</v>
      </c>
      <c r="B8" s="15"/>
      <c r="C8" s="28"/>
      <c r="D8" s="28"/>
      <c r="E8" s="28"/>
      <c r="F8" s="28"/>
      <c r="G8" s="28"/>
      <c r="H8" s="29"/>
      <c r="I8" s="28"/>
      <c r="J8" s="29"/>
      <c r="K8" s="28"/>
      <c r="L8" s="28">
        <v>522</v>
      </c>
      <c r="M8" s="28"/>
      <c r="N8" s="28">
        <f t="shared" si="4"/>
        <v>522</v>
      </c>
      <c r="O8" s="30">
        <v>522</v>
      </c>
      <c r="P8" s="31"/>
    </row>
    <row r="9" spans="1:16" s="14" customFormat="1" ht="33" customHeight="1" thickBot="1">
      <c r="A9" s="13" t="s">
        <v>4</v>
      </c>
      <c r="B9" s="32">
        <f>SUM(B3:B7)</f>
        <v>3660</v>
      </c>
      <c r="C9" s="32">
        <f>SUM(C3:C7)</f>
        <v>4024</v>
      </c>
      <c r="D9" s="32">
        <f t="shared" si="0"/>
        <v>-364</v>
      </c>
      <c r="E9" s="32">
        <f>SUM(E3:E8)</f>
        <v>57617</v>
      </c>
      <c r="F9" s="32">
        <f>SUM(F3:F7)</f>
        <v>58567</v>
      </c>
      <c r="G9" s="32">
        <f t="shared" si="1"/>
        <v>-950</v>
      </c>
      <c r="H9" s="33">
        <f t="shared" si="2"/>
        <v>15.742349726775956</v>
      </c>
      <c r="I9" s="32">
        <v>14.5</v>
      </c>
      <c r="J9" s="33">
        <f t="shared" si="3"/>
        <v>1.2423497267759558</v>
      </c>
      <c r="K9" s="32">
        <f>SUM(K3:K8)</f>
        <v>2956</v>
      </c>
      <c r="L9" s="32">
        <f>SUM(L3:L8)</f>
        <v>55619</v>
      </c>
      <c r="M9" s="32">
        <f>SUM(M3:M7)</f>
        <v>55314</v>
      </c>
      <c r="N9" s="32">
        <f t="shared" si="4"/>
        <v>305</v>
      </c>
      <c r="O9" s="33">
        <f>SUM(O3:O8)</f>
        <v>64980.352941176476</v>
      </c>
      <c r="P9" s="34">
        <v>4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2015-10-22T13:51:48Z</cp:lastPrinted>
  <dcterms:created xsi:type="dcterms:W3CDTF">2014-09-03T05:37:13Z</dcterms:created>
  <dcterms:modified xsi:type="dcterms:W3CDTF">2015-12-03T08:08:03Z</dcterms:modified>
  <cp:category/>
  <cp:version/>
  <cp:contentType/>
  <cp:contentStatus/>
</cp:coreProperties>
</file>