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14.12.15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<sst xmlns="http://schemas.openxmlformats.org/spreadsheetml/2006/main" count="24" uniqueCount="23">
  <si>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Поголовье коров на отчетную дату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</si>
  <si>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</si>
  <si>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</si>
  <si>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</si>
  <si>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</si>
  <si>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</si>
  <si>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</si>
  <si>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</si>
  <si>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</si>
  <si>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</si>
  <si>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</si>
  <si>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</si>
  <si>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</si>
  <si>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</si>
  <si>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</si>
  <si>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</si>
  <si>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</si>
  <si>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</si>
  <si>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     +/- к прошлому году, гол.</t>
  </si>
  <si>
    <t>Наименование сельскохозяйственной организации</t>
  </si>
  <si>
    <t>ООО "РусМолоко" отд."Яровое"</t>
  </si>
  <si>
    <t>ООО "РусМолоко" отд."Вешние  воды"</t>
  </si>
  <si>
    <t xml:space="preserve">Производство молока в сельскохозяйственных организациях  Лотошинского муниципального района на 14 декабря 2015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</si>
</sst>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72" fontId="5" fillId="33" borderId="1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172" fontId="5" fillId="33" borderId="20" xfId="0" applyNumberFormat="1" applyFont="1" applyFill="1" applyBorder="1" applyAlignment="1">
      <alignment horizontal="center" vertical="center" wrapText="1"/>
    </xf>
    <xf numFmtId="172" fontId="5" fillId="0" borderId="2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72" fontId="3" fillId="33" borderId="23" xfId="0" applyNumberFormat="1" applyFont="1" applyFill="1" applyBorder="1" applyAlignment="1">
      <alignment horizontal="center" vertical="center" wrapText="1"/>
    </xf>
    <xf numFmtId="172" fontId="3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19.7109375" style="0" customWidth="1"/>
    <col min="2" max="2" width="10.8515625" style="0" customWidth="1"/>
    <col min="3" max="3" width="9.28125" style="0" customWidth="1"/>
    <col min="4" max="4" width="10.57421875" style="0" customWidth="1"/>
    <col min="5" max="5" width="9.7109375" style="0" customWidth="1"/>
    <col min="6" max="6" width="8.57421875" style="0" customWidth="1"/>
    <col min="7" max="7" width="9.421875" style="0" customWidth="1"/>
    <col min="8" max="8" width="9.8515625" style="0" customWidth="1"/>
    <col min="9" max="9" width="10.421875" style="0" customWidth="1"/>
    <col min="10" max="10" width="10.140625" style="0" customWidth="1"/>
    <col min="11" max="11" width="11.8515625" style="0" customWidth="1"/>
    <col min="12" max="12" width="11.421875" style="0" customWidth="1"/>
    <col min="13" max="13" width="11.28125" style="0" customWidth="1"/>
    <col min="14" max="14" width="9.8515625" style="0" customWidth="1"/>
    <col min="15" max="15" width="11.421875" style="0" customWidth="1"/>
    <col min="16" max="16" width="8.8515625" style="0" customWidth="1"/>
  </cols>
  <sheetData>
    <row r="1" spans="1:16" ht="84" customHeight="1" thickBot="1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</row>
    <row r="2" spans="1:16" s="2" customFormat="1" ht="75.75" customHeight="1" thickBot="1">
      <c r="A2" s="15" t="s">
        <v>19</v>
      </c>
      <c r="B2" s="16" t="s">
        <v>0</v>
      </c>
      <c r="C2" s="16" t="s">
        <v>7</v>
      </c>
      <c r="D2" s="16" t="s">
        <v>18</v>
      </c>
      <c r="E2" s="16" t="s">
        <v>9</v>
      </c>
      <c r="F2" s="16" t="s">
        <v>10</v>
      </c>
      <c r="G2" s="16" t="s">
        <v>17</v>
      </c>
      <c r="H2" s="16" t="s">
        <v>1</v>
      </c>
      <c r="I2" s="16" t="s">
        <v>8</v>
      </c>
      <c r="J2" s="16" t="s">
        <v>2</v>
      </c>
      <c r="K2" s="16" t="s">
        <v>11</v>
      </c>
      <c r="L2" s="16" t="s">
        <v>12</v>
      </c>
      <c r="M2" s="16" t="s">
        <v>13</v>
      </c>
      <c r="N2" s="16" t="s">
        <v>2</v>
      </c>
      <c r="O2" s="17" t="s">
        <v>14</v>
      </c>
      <c r="P2" s="18" t="s">
        <v>5</v>
      </c>
    </row>
    <row r="3" spans="1:16" s="1" customFormat="1" ht="51.75" customHeight="1">
      <c r="A3" s="19" t="s">
        <v>20</v>
      </c>
      <c r="B3" s="7">
        <v>1000</v>
      </c>
      <c r="C3" s="7">
        <v>1050</v>
      </c>
      <c r="D3" s="7">
        <f aca="true" t="shared" si="0" ref="D3:D9">B3-C3</f>
        <v>-50</v>
      </c>
      <c r="E3" s="7">
        <v>13944</v>
      </c>
      <c r="F3" s="7">
        <v>13073</v>
      </c>
      <c r="G3" s="7">
        <f aca="true" t="shared" si="1" ref="G3:G9">E3-F3</f>
        <v>871</v>
      </c>
      <c r="H3" s="8">
        <f aca="true" t="shared" si="2" ref="H3:H9">E3/B3</f>
        <v>13.944</v>
      </c>
      <c r="I3" s="7">
        <v>12.5</v>
      </c>
      <c r="J3" s="8">
        <f aca="true" t="shared" si="3" ref="J3:J9">H3-I3</f>
        <v>1.4440000000000008</v>
      </c>
      <c r="K3" s="7">
        <v>360</v>
      </c>
      <c r="L3" s="7">
        <v>13584</v>
      </c>
      <c r="M3" s="7">
        <v>12531</v>
      </c>
      <c r="N3" s="7">
        <f aca="true" t="shared" si="4" ref="N3:N9">L3-M3</f>
        <v>1053</v>
      </c>
      <c r="O3" s="9">
        <f>L3*P3/3.4</f>
        <v>15981.176470588236</v>
      </c>
      <c r="P3" s="10">
        <v>4</v>
      </c>
    </row>
    <row r="4" spans="1:16" s="1" customFormat="1" ht="51.75" customHeight="1">
      <c r="A4" s="20" t="s">
        <v>21</v>
      </c>
      <c r="B4" s="4">
        <v>1200</v>
      </c>
      <c r="C4" s="4">
        <v>1210</v>
      </c>
      <c r="D4" s="4">
        <f t="shared" si="0"/>
        <v>-10</v>
      </c>
      <c r="E4" s="4">
        <v>24448</v>
      </c>
      <c r="F4" s="4">
        <v>20735</v>
      </c>
      <c r="G4" s="4">
        <f t="shared" si="1"/>
        <v>3713</v>
      </c>
      <c r="H4" s="5">
        <f t="shared" si="2"/>
        <v>20.373333333333335</v>
      </c>
      <c r="I4" s="4">
        <v>17.1</v>
      </c>
      <c r="J4" s="5">
        <f t="shared" si="3"/>
        <v>3.2733333333333334</v>
      </c>
      <c r="K4" s="4">
        <v>1238</v>
      </c>
      <c r="L4" s="4">
        <v>23210</v>
      </c>
      <c r="M4" s="4">
        <v>19695</v>
      </c>
      <c r="N4" s="4">
        <f t="shared" si="4"/>
        <v>3515</v>
      </c>
      <c r="O4" s="6">
        <f>L4*P4/3.4</f>
        <v>27988.529411764703</v>
      </c>
      <c r="P4" s="11">
        <v>4.1</v>
      </c>
    </row>
    <row r="5" spans="1:16" s="1" customFormat="1" ht="33" customHeight="1">
      <c r="A5" s="20" t="s">
        <v>15</v>
      </c>
      <c r="B5" s="4">
        <v>900</v>
      </c>
      <c r="C5" s="4">
        <v>900</v>
      </c>
      <c r="D5" s="4">
        <f t="shared" si="0"/>
        <v>0</v>
      </c>
      <c r="E5" s="4">
        <v>12785</v>
      </c>
      <c r="F5" s="4">
        <v>14410</v>
      </c>
      <c r="G5" s="4">
        <f t="shared" si="1"/>
        <v>-1625</v>
      </c>
      <c r="H5" s="5">
        <f t="shared" si="2"/>
        <v>14.205555555555556</v>
      </c>
      <c r="I5" s="4">
        <v>16</v>
      </c>
      <c r="J5" s="5">
        <f t="shared" si="3"/>
        <v>-1.7944444444444443</v>
      </c>
      <c r="K5" s="4">
        <v>1154</v>
      </c>
      <c r="L5" s="4">
        <v>11367</v>
      </c>
      <c r="M5" s="4">
        <v>12677</v>
      </c>
      <c r="N5" s="4">
        <f t="shared" si="4"/>
        <v>-1310</v>
      </c>
      <c r="O5" s="6">
        <f>L5*P5/3.4</f>
        <v>13005.18529411765</v>
      </c>
      <c r="P5" s="11">
        <v>3.89</v>
      </c>
    </row>
    <row r="6" spans="1:16" s="1" customFormat="1" ht="33" customHeight="1">
      <c r="A6" s="21" t="s">
        <v>3</v>
      </c>
      <c r="B6" s="22"/>
      <c r="C6" s="12">
        <v>340</v>
      </c>
      <c r="D6" s="12">
        <f t="shared" si="0"/>
        <v>-340</v>
      </c>
      <c r="E6" s="12"/>
      <c r="F6" s="12">
        <v>4960</v>
      </c>
      <c r="G6" s="12">
        <f t="shared" si="1"/>
        <v>-4960</v>
      </c>
      <c r="H6" s="13"/>
      <c r="I6" s="12">
        <v>14.5</v>
      </c>
      <c r="J6" s="13">
        <f t="shared" si="3"/>
        <v>-14.5</v>
      </c>
      <c r="K6" s="12"/>
      <c r="L6" s="12"/>
      <c r="M6" s="12">
        <v>4666</v>
      </c>
      <c r="N6" s="12">
        <f t="shared" si="4"/>
        <v>-4666</v>
      </c>
      <c r="O6" s="13">
        <f>L6*P6/3.4</f>
        <v>0</v>
      </c>
      <c r="P6" s="14"/>
    </row>
    <row r="7" spans="1:16" s="1" customFormat="1" ht="33" customHeight="1">
      <c r="A7" s="20" t="s">
        <v>16</v>
      </c>
      <c r="B7" s="4">
        <v>560</v>
      </c>
      <c r="C7" s="4">
        <v>550</v>
      </c>
      <c r="D7" s="4">
        <f t="shared" si="0"/>
        <v>10</v>
      </c>
      <c r="E7" s="4">
        <v>7039</v>
      </c>
      <c r="F7" s="4">
        <v>6529</v>
      </c>
      <c r="G7" s="4">
        <f t="shared" si="1"/>
        <v>510</v>
      </c>
      <c r="H7" s="5">
        <f t="shared" si="2"/>
        <v>12.569642857142858</v>
      </c>
      <c r="I7" s="4">
        <v>11.9</v>
      </c>
      <c r="J7" s="5">
        <f t="shared" si="3"/>
        <v>0.6696428571428577</v>
      </c>
      <c r="K7" s="4">
        <v>437</v>
      </c>
      <c r="L7" s="4">
        <v>6607</v>
      </c>
      <c r="M7" s="4">
        <v>6163</v>
      </c>
      <c r="N7" s="4">
        <f t="shared" si="4"/>
        <v>444</v>
      </c>
      <c r="O7" s="6">
        <f>L7*P7/3.4</f>
        <v>7772.941176470588</v>
      </c>
      <c r="P7" s="11">
        <v>4</v>
      </c>
    </row>
    <row r="8" spans="1:16" s="1" customFormat="1" ht="33" customHeight="1" thickBot="1">
      <c r="A8" s="23" t="s">
        <v>6</v>
      </c>
      <c r="B8" s="24"/>
      <c r="C8" s="25"/>
      <c r="D8" s="25"/>
      <c r="E8" s="25"/>
      <c r="F8" s="25"/>
      <c r="G8" s="25"/>
      <c r="H8" s="26"/>
      <c r="I8" s="25"/>
      <c r="J8" s="26"/>
      <c r="K8" s="25"/>
      <c r="L8" s="25">
        <v>840</v>
      </c>
      <c r="M8" s="25"/>
      <c r="N8" s="25">
        <v>840</v>
      </c>
      <c r="O8" s="27">
        <v>840</v>
      </c>
      <c r="P8" s="28"/>
    </row>
    <row r="9" spans="1:16" s="3" customFormat="1" ht="33" customHeight="1" thickBot="1">
      <c r="A9" s="29" t="s">
        <v>4</v>
      </c>
      <c r="B9" s="30">
        <f>SUM(B3:B7)</f>
        <v>3660</v>
      </c>
      <c r="C9" s="30">
        <f>SUM(C3:C7)</f>
        <v>4050</v>
      </c>
      <c r="D9" s="30">
        <f t="shared" si="0"/>
        <v>-390</v>
      </c>
      <c r="E9" s="30">
        <f>SUM(E3:E8)</f>
        <v>58216</v>
      </c>
      <c r="F9" s="30">
        <f>SUM(F3:F7)</f>
        <v>59707</v>
      </c>
      <c r="G9" s="30">
        <f t="shared" si="1"/>
        <v>-1491</v>
      </c>
      <c r="H9" s="31">
        <f t="shared" si="2"/>
        <v>15.906010928961749</v>
      </c>
      <c r="I9" s="30">
        <v>14.5</v>
      </c>
      <c r="J9" s="31">
        <f t="shared" si="3"/>
        <v>1.4060109289617486</v>
      </c>
      <c r="K9" s="30">
        <f>SUM(K3:K8)</f>
        <v>3189</v>
      </c>
      <c r="L9" s="30">
        <f>SUM(L3:L8)</f>
        <v>55608</v>
      </c>
      <c r="M9" s="30">
        <f>SUM(M3:M8)</f>
        <v>55732</v>
      </c>
      <c r="N9" s="30">
        <f t="shared" si="4"/>
        <v>-124</v>
      </c>
      <c r="O9" s="31">
        <f>SUM(O3:O7)</f>
        <v>64747.83235294117</v>
      </c>
      <c r="P9" s="32">
        <v>4</v>
      </c>
    </row>
  </sheetData>
  <sheetProtection/>
  <mergeCells count="1">
    <mergeCell ref="A1:P1"/>
  </mergeCells>
  <printOptions/>
  <pageMargins left="0" right="0" top="0" bottom="0" header="0.31496062992125984" footer="0.31496062992125984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Белковский А.Н.</cp:lastModifiedBy>
  <cp:lastPrinted>2015-10-22T13:51:48Z</cp:lastPrinted>
  <dcterms:created xsi:type="dcterms:W3CDTF">2014-09-03T05:37:13Z</dcterms:created>
  <dcterms:modified xsi:type="dcterms:W3CDTF">2015-12-15T17:34:50Z</dcterms:modified>
  <cp:category/>
  <cp:version/>
  <cp:contentType/>
  <cp:contentStatus/>
</cp:coreProperties>
</file>