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9.02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<sst xmlns="http://schemas.openxmlformats.org/spreadsheetml/2006/main" count="23" uniqueCount="20">
  <si>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</si>
  <si>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</si>
  <si>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</si>
  <si>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</si>
  <si>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</si>
  <si>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</si>
  <si>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</si>
  <si>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</si>
  <si>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</si>
  <si>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</si>
  <si>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</si>
  <si>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</si>
  <si>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</si>
  <si>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</si>
  <si>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</si>
  <si>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</si>
  <si>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</si>
  <si>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</si>
  <si>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</si>
  <si>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 xml:space="preserve">Производство молока в сельскохозяйственных организациях  Лотошинского муниципального района на 9 февраля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</si>
</sst>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108" zoomScaleNormal="108" workbookViewId="0" topLeftCell="A1">
      <selection activeCell="E12" sqref="E1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8" s="12" customFormat="1" ht="75.75" customHeight="1" thickBot="1">
      <c r="A2" s="11" t="s">
        <v>8</v>
      </c>
      <c r="B2" s="9" t="s">
        <v>0</v>
      </c>
      <c r="C2" s="9" t="s">
        <v>14</v>
      </c>
      <c r="D2" s="9" t="s">
        <v>13</v>
      </c>
      <c r="E2" s="9" t="s">
        <v>2</v>
      </c>
      <c r="F2" s="9" t="s">
        <v>11</v>
      </c>
      <c r="G2" s="9" t="s">
        <v>13</v>
      </c>
      <c r="H2" s="9" t="s">
        <v>16</v>
      </c>
      <c r="I2" s="9" t="s">
        <v>17</v>
      </c>
      <c r="J2" s="9" t="s">
        <v>13</v>
      </c>
      <c r="K2" s="9" t="s">
        <v>3</v>
      </c>
      <c r="L2" s="9" t="s">
        <v>4</v>
      </c>
      <c r="M2" s="9" t="s">
        <v>12</v>
      </c>
      <c r="N2" s="9" t="s">
        <v>13</v>
      </c>
      <c r="O2" s="9" t="s">
        <v>5</v>
      </c>
      <c r="P2" s="10" t="s">
        <v>15</v>
      </c>
      <c r="R2" s="1"/>
    </row>
    <row r="3" spans="1:16" s="1" customFormat="1" ht="42.75" customHeight="1">
      <c r="A3" s="20" t="s">
        <v>9</v>
      </c>
      <c r="B3" s="21">
        <v>1000</v>
      </c>
      <c r="C3" s="21">
        <v>1097</v>
      </c>
      <c r="D3" s="21">
        <f aca="true" t="shared" si="0" ref="D3:D8">B3-C3</f>
        <v>-97</v>
      </c>
      <c r="E3" s="21">
        <v>12456</v>
      </c>
      <c r="F3" s="21">
        <v>14101</v>
      </c>
      <c r="G3" s="21">
        <f aca="true" t="shared" si="1" ref="G3:G8">E3-F3</f>
        <v>-1645</v>
      </c>
      <c r="H3" s="22">
        <f aca="true" t="shared" si="2" ref="H3:I6">E3/B3</f>
        <v>12.456</v>
      </c>
      <c r="I3" s="22">
        <f t="shared" si="2"/>
        <v>12.854147675478577</v>
      </c>
      <c r="J3" s="22">
        <f aca="true" t="shared" si="3" ref="J3:J8">H3-I3</f>
        <v>-0.39814767547857777</v>
      </c>
      <c r="K3" s="21">
        <v>435</v>
      </c>
      <c r="L3" s="21">
        <v>12021</v>
      </c>
      <c r="M3" s="21">
        <v>13747</v>
      </c>
      <c r="N3" s="21">
        <f aca="true" t="shared" si="4" ref="N3:N8">L3-M3</f>
        <v>-1726</v>
      </c>
      <c r="O3" s="23">
        <f>L3*P3/3.4</f>
        <v>14849.470588235296</v>
      </c>
      <c r="P3" s="24">
        <v>4.2</v>
      </c>
    </row>
    <row r="4" spans="1:16" s="1" customFormat="1" ht="42.75" customHeight="1">
      <c r="A4" s="25" t="s">
        <v>10</v>
      </c>
      <c r="B4" s="3">
        <v>1200</v>
      </c>
      <c r="C4" s="3">
        <v>1300</v>
      </c>
      <c r="D4" s="3">
        <f t="shared" si="0"/>
        <v>-100</v>
      </c>
      <c r="E4" s="3">
        <v>26461</v>
      </c>
      <c r="F4" s="3">
        <v>19790</v>
      </c>
      <c r="G4" s="3">
        <f t="shared" si="1"/>
        <v>6671</v>
      </c>
      <c r="H4" s="4">
        <f t="shared" si="2"/>
        <v>22.050833333333333</v>
      </c>
      <c r="I4" s="4">
        <f t="shared" si="2"/>
        <v>15.223076923076922</v>
      </c>
      <c r="J4" s="4">
        <f t="shared" si="3"/>
        <v>6.827756410256411</v>
      </c>
      <c r="K4" s="3">
        <v>1152</v>
      </c>
      <c r="L4" s="3">
        <v>25309</v>
      </c>
      <c r="M4" s="3">
        <v>19050</v>
      </c>
      <c r="N4" s="3">
        <f t="shared" si="4"/>
        <v>6259</v>
      </c>
      <c r="O4" s="5">
        <f>L4*P4/3.4</f>
        <v>29775.29411764706</v>
      </c>
      <c r="P4" s="16">
        <v>4</v>
      </c>
    </row>
    <row r="5" spans="1:16" s="1" customFormat="1" ht="42.75" customHeight="1">
      <c r="A5" s="25" t="s">
        <v>6</v>
      </c>
      <c r="B5" s="3">
        <v>900</v>
      </c>
      <c r="C5" s="3">
        <v>900</v>
      </c>
      <c r="D5" s="3">
        <f t="shared" si="0"/>
        <v>0</v>
      </c>
      <c r="E5" s="3">
        <v>13762</v>
      </c>
      <c r="F5" s="3">
        <v>13630</v>
      </c>
      <c r="G5" s="3">
        <f t="shared" si="1"/>
        <v>132</v>
      </c>
      <c r="H5" s="4">
        <f t="shared" si="2"/>
        <v>15.29111111111111</v>
      </c>
      <c r="I5" s="4">
        <f t="shared" si="2"/>
        <v>15.144444444444444</v>
      </c>
      <c r="J5" s="4">
        <f t="shared" si="3"/>
        <v>0.1466666666666665</v>
      </c>
      <c r="K5" s="3">
        <v>851</v>
      </c>
      <c r="L5" s="3">
        <v>12187</v>
      </c>
      <c r="M5" s="3">
        <v>11679</v>
      </c>
      <c r="N5" s="3">
        <f t="shared" si="4"/>
        <v>508</v>
      </c>
      <c r="O5" s="5">
        <f>L5*P5/3.4</f>
        <v>14337.64705882353</v>
      </c>
      <c r="P5" s="16">
        <v>4</v>
      </c>
    </row>
    <row r="6" spans="1:16" s="1" customFormat="1" ht="42.75" customHeight="1">
      <c r="A6" s="25" t="s">
        <v>7</v>
      </c>
      <c r="B6" s="3">
        <v>560</v>
      </c>
      <c r="C6" s="3">
        <v>560</v>
      </c>
      <c r="D6" s="3">
        <f t="shared" si="0"/>
        <v>0</v>
      </c>
      <c r="E6" s="3">
        <v>7357</v>
      </c>
      <c r="F6" s="3">
        <v>7944</v>
      </c>
      <c r="G6" s="3">
        <f t="shared" si="1"/>
        <v>-587</v>
      </c>
      <c r="H6" s="4">
        <f t="shared" si="2"/>
        <v>13.1375</v>
      </c>
      <c r="I6" s="4">
        <f t="shared" si="2"/>
        <v>14.185714285714285</v>
      </c>
      <c r="J6" s="4">
        <f t="shared" si="3"/>
        <v>-1.0482142857142858</v>
      </c>
      <c r="K6" s="3">
        <v>529</v>
      </c>
      <c r="L6" s="3">
        <v>6828</v>
      </c>
      <c r="M6" s="3">
        <v>7676</v>
      </c>
      <c r="N6" s="3">
        <f t="shared" si="4"/>
        <v>-848</v>
      </c>
      <c r="O6" s="5">
        <f>L6*P6/3.4</f>
        <v>8233.764705882353</v>
      </c>
      <c r="P6" s="16">
        <v>4.1</v>
      </c>
    </row>
    <row r="7" spans="1:16" s="1" customFormat="1" ht="42.75" customHeight="1" thickBot="1">
      <c r="A7" s="26" t="s">
        <v>18</v>
      </c>
      <c r="B7" s="13"/>
      <c r="C7" s="13"/>
      <c r="D7" s="13"/>
      <c r="E7" s="13"/>
      <c r="F7" s="13"/>
      <c r="G7" s="13"/>
      <c r="H7" s="14"/>
      <c r="I7" s="14"/>
      <c r="J7" s="14"/>
      <c r="K7" s="13"/>
      <c r="L7" s="13">
        <v>724</v>
      </c>
      <c r="M7" s="13">
        <v>826</v>
      </c>
      <c r="N7" s="13">
        <f t="shared" si="4"/>
        <v>-102</v>
      </c>
      <c r="O7" s="15">
        <v>724</v>
      </c>
      <c r="P7" s="17"/>
    </row>
    <row r="8" spans="1:16" s="2" customFormat="1" ht="42.75" customHeight="1" thickBot="1">
      <c r="A8" s="11" t="s">
        <v>1</v>
      </c>
      <c r="B8" s="6">
        <f>SUM(B3:B7)</f>
        <v>3660</v>
      </c>
      <c r="C8" s="6">
        <f>SUM(C3:C6)</f>
        <v>3857</v>
      </c>
      <c r="D8" s="6">
        <f t="shared" si="0"/>
        <v>-197</v>
      </c>
      <c r="E8" s="6">
        <f>SUM(E3:E7)</f>
        <v>60036</v>
      </c>
      <c r="F8" s="6">
        <f>SUM(F3:F6)</f>
        <v>55465</v>
      </c>
      <c r="G8" s="6">
        <f t="shared" si="1"/>
        <v>4571</v>
      </c>
      <c r="H8" s="7">
        <f>E8/B8</f>
        <v>16.40327868852459</v>
      </c>
      <c r="I8" s="7">
        <f>F8/C8</f>
        <v>14.380347420274825</v>
      </c>
      <c r="J8" s="7">
        <f t="shared" si="3"/>
        <v>2.0229312682497653</v>
      </c>
      <c r="K8" s="6">
        <f>SUM(K3:K7)</f>
        <v>2967</v>
      </c>
      <c r="L8" s="6">
        <f>SUM(L3:L7)</f>
        <v>57069</v>
      </c>
      <c r="M8" s="6">
        <f>SUM(M3:M7)</f>
        <v>52978</v>
      </c>
      <c r="N8" s="6">
        <f t="shared" si="4"/>
        <v>4091</v>
      </c>
      <c r="O8" s="7">
        <f>SUM(O3:O7)</f>
        <v>67920.17647058824</v>
      </c>
      <c r="P8" s="8">
        <v>4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2016-02-10T08:16:01Z</dcterms:modified>
  <cp:category/>
  <cp:version/>
  <cp:contentType/>
  <cp:contentStatus/>
</cp:coreProperties>
</file>