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7.06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<sst xmlns="http://schemas.openxmlformats.org/spreadsheetml/2006/main" count="24" uniqueCount="21">
  <si>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</si>
  <si>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</si>
  <si>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</si>
  <si>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</si>
  <si>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</si>
  <si>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</si>
  <si>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</si>
  <si>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</si>
  <si>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</si>
  <si>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</si>
  <si>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</si>
  <si>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</si>
  <si>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</si>
  <si>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</si>
  <si>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</si>
  <si>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t>.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</si>
  <si>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</si>
  <si>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</si>
  <si>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</si>
  <si>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</si>
  <si>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Производство молока в сельскохозяйственных организациях  Лотошинского муниципального района на 7 июня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</si>
</sst>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C13" sqref="C1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8" s="7" customFormat="1" ht="75.75" customHeight="1" thickBot="1">
      <c r="A2" s="9" t="s">
        <v>6</v>
      </c>
      <c r="B2" s="11" t="s">
        <v>0</v>
      </c>
      <c r="C2" s="11" t="s">
        <v>11</v>
      </c>
      <c r="D2" s="11" t="s">
        <v>10</v>
      </c>
      <c r="E2" s="11" t="s">
        <v>2</v>
      </c>
      <c r="F2" s="11" t="s">
        <v>8</v>
      </c>
      <c r="G2" s="11" t="s">
        <v>10</v>
      </c>
      <c r="H2" s="11" t="s">
        <v>13</v>
      </c>
      <c r="I2" s="11" t="s">
        <v>14</v>
      </c>
      <c r="J2" s="11" t="s">
        <v>10</v>
      </c>
      <c r="K2" s="11" t="s">
        <v>3</v>
      </c>
      <c r="L2" s="11" t="s">
        <v>4</v>
      </c>
      <c r="M2" s="11" t="s">
        <v>9</v>
      </c>
      <c r="N2" s="11" t="s">
        <v>10</v>
      </c>
      <c r="O2" s="11" t="s">
        <v>5</v>
      </c>
      <c r="P2" s="12" t="s">
        <v>12</v>
      </c>
      <c r="R2" s="1"/>
    </row>
    <row r="3" spans="1:16" s="1" customFormat="1" ht="42" customHeight="1">
      <c r="A3" s="13" t="s">
        <v>7</v>
      </c>
      <c r="B3" s="21">
        <v>900</v>
      </c>
      <c r="C3" s="21">
        <v>1024</v>
      </c>
      <c r="D3" s="21">
        <f aca="true" t="shared" si="0" ref="D3:D8">B3-C3</f>
        <v>-124</v>
      </c>
      <c r="E3" s="21">
        <v>14698</v>
      </c>
      <c r="F3" s="2">
        <v>12765</v>
      </c>
      <c r="G3" s="21">
        <f aca="true" t="shared" si="1" ref="G3:G8">E3-F3</f>
        <v>1933</v>
      </c>
      <c r="H3" s="22">
        <f aca="true" t="shared" si="2" ref="H3:I6">E3/B3</f>
        <v>16.33111111111111</v>
      </c>
      <c r="I3" s="3">
        <f t="shared" si="2"/>
        <v>12.4658203125</v>
      </c>
      <c r="J3" s="22">
        <f aca="true" t="shared" si="3" ref="J3:J8">H3-I3</f>
        <v>3.8652907986111096</v>
      </c>
      <c r="K3" s="21">
        <v>458</v>
      </c>
      <c r="L3" s="21">
        <v>14240</v>
      </c>
      <c r="M3" s="2">
        <v>12243</v>
      </c>
      <c r="N3" s="21">
        <f aca="true" t="shared" si="4" ref="N3:N8">L3-M3</f>
        <v>1997</v>
      </c>
      <c r="O3" s="23">
        <f>L3*P3/3.4</f>
        <v>17171.76470588235</v>
      </c>
      <c r="P3" s="29">
        <v>4.1</v>
      </c>
    </row>
    <row r="4" spans="1:16" s="1" customFormat="1" ht="42" customHeight="1">
      <c r="A4" s="14" t="s">
        <v>16</v>
      </c>
      <c r="B4" s="2">
        <v>1100</v>
      </c>
      <c r="C4" s="2">
        <v>1213</v>
      </c>
      <c r="D4" s="2">
        <f t="shared" si="0"/>
        <v>-113</v>
      </c>
      <c r="E4" s="2">
        <v>22389</v>
      </c>
      <c r="F4" s="2">
        <v>21551</v>
      </c>
      <c r="G4" s="2">
        <f t="shared" si="1"/>
        <v>838</v>
      </c>
      <c r="H4" s="3">
        <f t="shared" si="2"/>
        <v>20.353636363636365</v>
      </c>
      <c r="I4" s="3">
        <f t="shared" si="2"/>
        <v>17.76669414674361</v>
      </c>
      <c r="J4" s="3">
        <f t="shared" si="3"/>
        <v>2.586942216892755</v>
      </c>
      <c r="K4" s="2">
        <v>1414</v>
      </c>
      <c r="L4" s="2">
        <v>20875</v>
      </c>
      <c r="M4" s="2">
        <v>20645</v>
      </c>
      <c r="N4" s="2">
        <f t="shared" si="4"/>
        <v>230</v>
      </c>
      <c r="O4" s="4">
        <f>L4*P4/3.4</f>
        <v>24558.823529411766</v>
      </c>
      <c r="P4" s="10">
        <v>4</v>
      </c>
    </row>
    <row r="5" spans="1:16" s="1" customFormat="1" ht="42" customHeight="1">
      <c r="A5" s="14" t="s">
        <v>17</v>
      </c>
      <c r="B5" s="2">
        <v>812</v>
      </c>
      <c r="C5" s="2">
        <v>900</v>
      </c>
      <c r="D5" s="2">
        <f t="shared" si="0"/>
        <v>-88</v>
      </c>
      <c r="E5" s="2">
        <v>13909</v>
      </c>
      <c r="F5" s="2">
        <v>13256</v>
      </c>
      <c r="G5" s="2">
        <f t="shared" si="1"/>
        <v>653</v>
      </c>
      <c r="H5" s="3">
        <f t="shared" si="2"/>
        <v>17.129310344827587</v>
      </c>
      <c r="I5" s="3">
        <f t="shared" si="2"/>
        <v>14.72888888888889</v>
      </c>
      <c r="J5" s="3">
        <f t="shared" si="3"/>
        <v>2.400421455938698</v>
      </c>
      <c r="K5" s="2">
        <v>2990</v>
      </c>
      <c r="L5" s="2">
        <v>9989</v>
      </c>
      <c r="M5" s="2">
        <v>12225</v>
      </c>
      <c r="N5" s="2">
        <f t="shared" si="4"/>
        <v>-2236</v>
      </c>
      <c r="O5" s="4">
        <f>L5*P5/3.4</f>
        <v>11810.523529411765</v>
      </c>
      <c r="P5" s="10">
        <v>4.02</v>
      </c>
    </row>
    <row r="6" spans="1:16" s="1" customFormat="1" ht="42" customHeight="1">
      <c r="A6" s="14" t="s">
        <v>18</v>
      </c>
      <c r="B6" s="2">
        <v>560</v>
      </c>
      <c r="C6" s="2">
        <v>560</v>
      </c>
      <c r="D6" s="2">
        <f t="shared" si="0"/>
        <v>0</v>
      </c>
      <c r="E6" s="2">
        <v>9628</v>
      </c>
      <c r="F6" s="2">
        <v>9369</v>
      </c>
      <c r="G6" s="2">
        <f t="shared" si="1"/>
        <v>259</v>
      </c>
      <c r="H6" s="3">
        <f t="shared" si="2"/>
        <v>17.192857142857143</v>
      </c>
      <c r="I6" s="3">
        <f t="shared" si="2"/>
        <v>16.730357142857144</v>
      </c>
      <c r="J6" s="3">
        <f t="shared" si="3"/>
        <v>0.4624999999999986</v>
      </c>
      <c r="K6" s="2">
        <v>341</v>
      </c>
      <c r="L6" s="2">
        <v>9287</v>
      </c>
      <c r="M6" s="2">
        <v>8983</v>
      </c>
      <c r="N6" s="2">
        <f t="shared" si="4"/>
        <v>304</v>
      </c>
      <c r="O6" s="4">
        <f>L6*P6/3.4</f>
        <v>10652.735294117647</v>
      </c>
      <c r="P6" s="10">
        <v>3.9</v>
      </c>
    </row>
    <row r="7" spans="1:16" s="1" customFormat="1" ht="42" customHeight="1" thickBot="1">
      <c r="A7" s="17" t="s">
        <v>19</v>
      </c>
      <c r="B7" s="24"/>
      <c r="C7" s="24"/>
      <c r="D7" s="24"/>
      <c r="E7" s="24"/>
      <c r="F7" s="18"/>
      <c r="G7" s="24"/>
      <c r="H7" s="25"/>
      <c r="I7" s="24"/>
      <c r="J7" s="25"/>
      <c r="K7" s="24"/>
      <c r="L7" s="24"/>
      <c r="M7" s="24">
        <v>930</v>
      </c>
      <c r="N7" s="24">
        <f t="shared" si="4"/>
        <v>-930</v>
      </c>
      <c r="O7" s="26">
        <v>930</v>
      </c>
      <c r="P7" s="30"/>
    </row>
    <row r="8" spans="1:16" s="16" customFormat="1" ht="42" customHeight="1" thickBot="1">
      <c r="A8" s="15" t="s">
        <v>1</v>
      </c>
      <c r="B8" s="5">
        <f>SUM(B3:B7)</f>
        <v>3372</v>
      </c>
      <c r="C8" s="5">
        <f>SUM(C3:C6)</f>
        <v>3697</v>
      </c>
      <c r="D8" s="5">
        <f t="shared" si="0"/>
        <v>-325</v>
      </c>
      <c r="E8" s="5">
        <f>SUM(E3:E7)</f>
        <v>60624</v>
      </c>
      <c r="F8" s="27">
        <f>SUM(F3:F7)</f>
        <v>56941</v>
      </c>
      <c r="G8" s="5">
        <f t="shared" si="1"/>
        <v>3683</v>
      </c>
      <c r="H8" s="6">
        <f>E8/B8</f>
        <v>17.97864768683274</v>
      </c>
      <c r="I8" s="6">
        <f>F8/C8</f>
        <v>15.401947525020287</v>
      </c>
      <c r="J8" s="6">
        <f t="shared" si="3"/>
        <v>2.576700161812454</v>
      </c>
      <c r="K8" s="5">
        <f>SUM(K3:K7)</f>
        <v>5203</v>
      </c>
      <c r="L8" s="5">
        <f>SUM(L3:L7)</f>
        <v>54391</v>
      </c>
      <c r="M8" s="28">
        <f>SUM(M3:M7)</f>
        <v>55026</v>
      </c>
      <c r="N8" s="5">
        <f t="shared" si="4"/>
        <v>-635</v>
      </c>
      <c r="O8" s="6">
        <f>SUM(O3:O7)</f>
        <v>65123.84705882352</v>
      </c>
      <c r="P8" s="8">
        <f>O8*3.4/L8</f>
        <v>4.070913937967678</v>
      </c>
    </row>
    <row r="15" ht="15">
      <c r="E15" t="s">
        <v>15</v>
      </c>
    </row>
    <row r="19" ht="17.25" customHeight="1"/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2016-06-08T06:28:41Z</dcterms:modified>
  <cp:category/>
  <cp:version/>
  <cp:contentType/>
  <cp:contentStatus/>
</cp:coreProperties>
</file>