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4.07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<sst xmlns="http://schemas.openxmlformats.org/spreadsheetml/2006/main" count="24" uniqueCount="21">
  <si>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</si>
  <si>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</si>
  <si>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</si>
  <si>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</si>
  <si>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</si>
  <si>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</si>
  <si>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</si>
  <si>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</si>
  <si>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</si>
  <si>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</si>
  <si>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</si>
  <si>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</si>
  <si>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</si>
  <si>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</si>
  <si>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</si>
  <si>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</si>
  <si>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</si>
  <si>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</si>
  <si>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</si>
  <si>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Производство молока в сельскохозяйственных организациях  Лотошинского муниципального района на 4 июля 2016 года                                                                                                                                            </t>
  </si>
  <si>
    <t>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</si>
</sst>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2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K12" sqref="K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7" customFormat="1" ht="75.75" customHeight="1" thickBot="1">
      <c r="A2" s="8" t="s">
        <v>6</v>
      </c>
      <c r="B2" s="10" t="s">
        <v>0</v>
      </c>
      <c r="C2" s="10" t="s">
        <v>11</v>
      </c>
      <c r="D2" s="10" t="s">
        <v>10</v>
      </c>
      <c r="E2" s="10" t="s">
        <v>2</v>
      </c>
      <c r="F2" s="10" t="s">
        <v>8</v>
      </c>
      <c r="G2" s="10" t="s">
        <v>10</v>
      </c>
      <c r="H2" s="10" t="s">
        <v>13</v>
      </c>
      <c r="I2" s="10" t="s">
        <v>14</v>
      </c>
      <c r="J2" s="10" t="s">
        <v>10</v>
      </c>
      <c r="K2" s="10" t="s">
        <v>3</v>
      </c>
      <c r="L2" s="10" t="s">
        <v>4</v>
      </c>
      <c r="M2" s="10" t="s">
        <v>9</v>
      </c>
      <c r="N2" s="10" t="s">
        <v>10</v>
      </c>
      <c r="O2" s="10" t="s">
        <v>5</v>
      </c>
      <c r="P2" s="19" t="s">
        <v>12</v>
      </c>
      <c r="R2" s="1"/>
    </row>
    <row r="3" spans="1:16" s="1" customFormat="1" ht="42" customHeight="1">
      <c r="A3" s="20" t="s">
        <v>7</v>
      </c>
      <c r="B3" s="21">
        <v>900</v>
      </c>
      <c r="C3" s="21">
        <v>1024</v>
      </c>
      <c r="D3" s="21">
        <f aca="true" t="shared" si="0" ref="D3:D8">B3-C3</f>
        <v>-124</v>
      </c>
      <c r="E3" s="21">
        <v>14623</v>
      </c>
      <c r="F3" s="21">
        <v>13133</v>
      </c>
      <c r="G3" s="21">
        <f aca="true" t="shared" si="1" ref="G3:G8">E3-F3</f>
        <v>1490</v>
      </c>
      <c r="H3" s="22">
        <f aca="true" t="shared" si="2" ref="H3:I6">E3/B3</f>
        <v>16.247777777777777</v>
      </c>
      <c r="I3" s="22">
        <v>12.8</v>
      </c>
      <c r="J3" s="22">
        <f aca="true" t="shared" si="3" ref="J3:J8">H3-I3</f>
        <v>3.4477777777777767</v>
      </c>
      <c r="K3" s="21">
        <v>512</v>
      </c>
      <c r="L3" s="21">
        <v>14111</v>
      </c>
      <c r="M3" s="21">
        <v>12733</v>
      </c>
      <c r="N3" s="21">
        <f aca="true" t="shared" si="4" ref="N3:N8">L3-M3</f>
        <v>1378</v>
      </c>
      <c r="O3" s="23">
        <f>L3*P3/3.4</f>
        <v>17016.20588235294</v>
      </c>
      <c r="P3" s="24">
        <v>4.1</v>
      </c>
    </row>
    <row r="4" spans="1:16" s="1" customFormat="1" ht="42" customHeight="1">
      <c r="A4" s="11" t="s">
        <v>15</v>
      </c>
      <c r="B4" s="2">
        <v>1100</v>
      </c>
      <c r="C4" s="2">
        <v>1213</v>
      </c>
      <c r="D4" s="2">
        <f t="shared" si="0"/>
        <v>-113</v>
      </c>
      <c r="E4" s="2">
        <v>21734</v>
      </c>
      <c r="F4" s="2">
        <v>22024</v>
      </c>
      <c r="G4" s="2">
        <f t="shared" si="1"/>
        <v>-290</v>
      </c>
      <c r="H4" s="3">
        <f t="shared" si="2"/>
        <v>19.758181818181818</v>
      </c>
      <c r="I4" s="3">
        <f t="shared" si="2"/>
        <v>18.156636438582026</v>
      </c>
      <c r="J4" s="3">
        <f t="shared" si="3"/>
        <v>1.6015453795997914</v>
      </c>
      <c r="K4" s="2">
        <v>1219</v>
      </c>
      <c r="L4" s="2">
        <v>20515</v>
      </c>
      <c r="M4" s="2">
        <v>20800</v>
      </c>
      <c r="N4" s="2">
        <f t="shared" si="4"/>
        <v>-285</v>
      </c>
      <c r="O4" s="4">
        <f>L4*P4/3.4</f>
        <v>22928.529411764706</v>
      </c>
      <c r="P4" s="9">
        <v>3.8</v>
      </c>
    </row>
    <row r="5" spans="1:16" s="1" customFormat="1" ht="42" customHeight="1">
      <c r="A5" s="11" t="s">
        <v>16</v>
      </c>
      <c r="B5" s="2">
        <v>812</v>
      </c>
      <c r="C5" s="2">
        <v>900</v>
      </c>
      <c r="D5" s="2">
        <f t="shared" si="0"/>
        <v>-88</v>
      </c>
      <c r="E5" s="2">
        <v>11804</v>
      </c>
      <c r="F5" s="2">
        <v>12875</v>
      </c>
      <c r="G5" s="2">
        <f t="shared" si="1"/>
        <v>-1071</v>
      </c>
      <c r="H5" s="3">
        <f t="shared" si="2"/>
        <v>14.536945812807883</v>
      </c>
      <c r="I5" s="3">
        <f t="shared" si="2"/>
        <v>14.305555555555555</v>
      </c>
      <c r="J5" s="3">
        <f t="shared" si="3"/>
        <v>0.2313902572523272</v>
      </c>
      <c r="K5" s="2">
        <v>1884</v>
      </c>
      <c r="L5" s="2">
        <v>8768</v>
      </c>
      <c r="M5" s="2">
        <v>11073</v>
      </c>
      <c r="N5" s="2">
        <f t="shared" si="4"/>
        <v>-2305</v>
      </c>
      <c r="O5" s="4">
        <f>L5*P5/3.4</f>
        <v>10005.835294117645</v>
      </c>
      <c r="P5" s="9">
        <v>3.88</v>
      </c>
    </row>
    <row r="6" spans="1:16" s="1" customFormat="1" ht="42" customHeight="1">
      <c r="A6" s="11" t="s">
        <v>17</v>
      </c>
      <c r="B6" s="2">
        <v>560</v>
      </c>
      <c r="C6" s="2">
        <v>560</v>
      </c>
      <c r="D6" s="2">
        <f t="shared" si="0"/>
        <v>0</v>
      </c>
      <c r="E6" s="2">
        <v>8911</v>
      </c>
      <c r="F6" s="2">
        <v>9575</v>
      </c>
      <c r="G6" s="2">
        <f t="shared" si="1"/>
        <v>-664</v>
      </c>
      <c r="H6" s="3">
        <f t="shared" si="2"/>
        <v>15.9125</v>
      </c>
      <c r="I6" s="3">
        <f t="shared" si="2"/>
        <v>17.098214285714285</v>
      </c>
      <c r="J6" s="3">
        <f t="shared" si="3"/>
        <v>-1.185714285714285</v>
      </c>
      <c r="K6" s="2">
        <v>419</v>
      </c>
      <c r="L6" s="2">
        <v>8457</v>
      </c>
      <c r="M6" s="2">
        <v>9245</v>
      </c>
      <c r="N6" s="2">
        <f t="shared" si="4"/>
        <v>-788</v>
      </c>
      <c r="O6" s="4">
        <f>L6*P6/3.4</f>
        <v>9451.941176470587</v>
      </c>
      <c r="P6" s="9">
        <v>3.8</v>
      </c>
    </row>
    <row r="7" spans="1:16" s="1" customFormat="1" ht="42" customHeight="1" thickBot="1">
      <c r="A7" s="14" t="s">
        <v>18</v>
      </c>
      <c r="B7" s="15"/>
      <c r="C7" s="15"/>
      <c r="D7" s="15"/>
      <c r="E7" s="15"/>
      <c r="F7" s="15"/>
      <c r="G7" s="15"/>
      <c r="H7" s="16"/>
      <c r="I7" s="16"/>
      <c r="J7" s="16"/>
      <c r="K7" s="15"/>
      <c r="L7" s="15">
        <v>1152</v>
      </c>
      <c r="M7" s="15"/>
      <c r="N7" s="15">
        <f t="shared" si="4"/>
        <v>1152</v>
      </c>
      <c r="O7" s="17">
        <f>L7</f>
        <v>1152</v>
      </c>
      <c r="P7" s="18"/>
    </row>
    <row r="8" spans="1:16" s="13" customFormat="1" ht="42" customHeight="1" thickBot="1">
      <c r="A8" s="12" t="s">
        <v>1</v>
      </c>
      <c r="B8" s="5">
        <f>SUM(B3:B7)</f>
        <v>3372</v>
      </c>
      <c r="C8" s="5">
        <f>SUM(C3:C6)</f>
        <v>3697</v>
      </c>
      <c r="D8" s="5">
        <f t="shared" si="0"/>
        <v>-325</v>
      </c>
      <c r="E8" s="5">
        <f>SUM(E3:E7)</f>
        <v>57072</v>
      </c>
      <c r="F8" s="5">
        <f>SUM(F3:F7)</f>
        <v>57607</v>
      </c>
      <c r="G8" s="5">
        <f t="shared" si="1"/>
        <v>-535</v>
      </c>
      <c r="H8" s="6">
        <f>E8/B8</f>
        <v>16.92526690391459</v>
      </c>
      <c r="I8" s="6">
        <f>F8/C8</f>
        <v>15.582093589396809</v>
      </c>
      <c r="J8" s="6">
        <f t="shared" si="3"/>
        <v>1.3431733145177809</v>
      </c>
      <c r="K8" s="5">
        <f>SUM(K3:K7)</f>
        <v>4034</v>
      </c>
      <c r="L8" s="5">
        <f>SUM(L3:L7)</f>
        <v>53003</v>
      </c>
      <c r="M8" s="5">
        <f>SUM(M3:M7)</f>
        <v>53851</v>
      </c>
      <c r="N8" s="5">
        <f t="shared" si="4"/>
        <v>-848</v>
      </c>
      <c r="O8" s="6">
        <f>SUM(O3:O7)</f>
        <v>60554.51176470588</v>
      </c>
      <c r="P8" s="27">
        <f>O8*3.4/L8</f>
        <v>3.8844091843857895</v>
      </c>
    </row>
    <row r="16" ht="15">
      <c r="E16" t="s">
        <v>20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2016-07-05T07:17:45Z</dcterms:modified>
  <cp:category/>
  <cp:version/>
  <cp:contentType/>
  <cp:contentStatus/>
</cp:coreProperties>
</file>