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480" yWindow="15" windowWidth="11355" windowHeight="8445"/>
  </bookViews>
  <sheets>
    <sheet name="01.02.18" sheetId="28" r:id="rId1"/>
  </sheets>
  <calcPr calcId="162913"/>
</workbook>
</file>

<file path=xl/calcChain.xml><?xml version="1.0" encoding="utf-8"?>
<calcChain xmlns="http://schemas.openxmlformats.org/spreadsheetml/2006/main">
  <c r="S9" i="28" l="1"/>
  <c r="R9" i="28"/>
  <c r="P9" i="28"/>
  <c r="O9" i="28"/>
  <c r="Q9" i="28" s="1"/>
  <c r="J9" i="28"/>
  <c r="I9" i="28"/>
  <c r="H9" i="28"/>
  <c r="F9" i="28"/>
  <c r="E9" i="28"/>
  <c r="G9" i="28" s="1"/>
  <c r="C9" i="28"/>
  <c r="B9" i="28"/>
  <c r="T8" i="28"/>
  <c r="Q8" i="28"/>
  <c r="M8" i="28"/>
  <c r="L8" i="28"/>
  <c r="K8" i="28"/>
  <c r="G8" i="28"/>
  <c r="D8" i="28"/>
  <c r="T7" i="28"/>
  <c r="Q7" i="28"/>
  <c r="N7" i="28"/>
  <c r="M7" i="28"/>
  <c r="L7" i="28"/>
  <c r="K7" i="28"/>
  <c r="G7" i="28"/>
  <c r="D7" i="28"/>
  <c r="T6" i="28"/>
  <c r="Q6" i="28"/>
  <c r="M6" i="28"/>
  <c r="L6" i="28"/>
  <c r="K6" i="28"/>
  <c r="G6" i="28"/>
  <c r="D6" i="28"/>
  <c r="T5" i="28"/>
  <c r="Q5" i="28"/>
  <c r="M5" i="28"/>
  <c r="L5" i="28"/>
  <c r="K5" i="28"/>
  <c r="G5" i="28"/>
  <c r="D5" i="28"/>
  <c r="N5" i="28" l="1"/>
  <c r="N8" i="28"/>
  <c r="L9" i="28"/>
  <c r="M9" i="28"/>
  <c r="N9" i="28" s="1"/>
  <c r="K9" i="28"/>
  <c r="N6" i="28"/>
  <c r="D9" i="28"/>
  <c r="T9" i="28"/>
</calcChain>
</file>

<file path=xl/sharedStrings.xml><?xml version="1.0" encoding="utf-8"?>
<sst xmlns="http://schemas.openxmlformats.org/spreadsheetml/2006/main" count="23" uniqueCount="18">
  <si>
    <t>Наименование хозяйства</t>
  </si>
  <si>
    <t>ООО «РусМолоко» отд. «Яровое»</t>
  </si>
  <si>
    <t>ВСЕГО:</t>
  </si>
  <si>
    <t>всего</t>
  </si>
  <si>
    <t>Удой на 1 корову, килограмм</t>
  </si>
  <si>
    <t>Поголовье КРС, голов</t>
  </si>
  <si>
    <t>ООО « Колхоз «Заветы Ильича»</t>
  </si>
  <si>
    <t>факт.</t>
  </si>
  <si>
    <t>ООО «РусМолоко» отд. «Вешние воды»</t>
  </si>
  <si>
    <t>ОАО «Совхоз                   имени Кирова»</t>
  </si>
  <si>
    <t>Итоги по животноводству на 1.02.2018 г. (с нарастающим итогом) по Лотошинскому муниципальному району</t>
  </si>
  <si>
    <t>Валовый надой,                   тонн</t>
  </si>
  <si>
    <t>Сдача молока (зачет), тонн</t>
  </si>
  <si>
    <t>Сдача мяса,                           тонн</t>
  </si>
  <si>
    <t>Средне
суточный привес с начала года,           грамм</t>
  </si>
  <si>
    <t>в т.ч. коров                                             (среднее поголовье с начала года)</t>
  </si>
  <si>
    <t xml:space="preserve"> + / -</t>
  </si>
  <si>
    <t xml:space="preserve"> + / -                   к 01.01.18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</si>
</sst>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;@"/>
  </numFmts>
  <fonts count="9" x14ac:knownFonts="1">
    <font>
      <sz val="10"/>
      <name val="Arial Cyr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.5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5" fontId="5" fillId="0" borderId="2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35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" fontId="7" fillId="2" borderId="2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" fontId="7" fillId="2" borderId="23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zoomScaleNormal="100" zoomScaleSheetLayoutView="100" workbookViewId="0">
      <selection activeCell="I20" sqref="I20"/>
    </sheetView>
  </sheetViews>
  <sheetFormatPr defaultRowHeight="12.75" x14ac:dyDescent="0.2"/>
  <cols>
    <col min="1" max="1" width="23.140625" style="1" customWidth="1"/>
    <col min="2" max="3" width="9.42578125" style="1" customWidth="1"/>
    <col min="4" max="4" width="8.140625" style="1" customWidth="1"/>
    <col min="5" max="6" width="9.42578125" style="1" customWidth="1"/>
    <col min="7" max="7" width="8.140625" style="1" customWidth="1"/>
    <col min="8" max="8" width="11.5703125" style="1" customWidth="1"/>
    <col min="9" max="10" width="9.42578125" style="1" customWidth="1"/>
    <col min="11" max="11" width="8.140625" style="1" customWidth="1"/>
    <col min="12" max="13" width="9.42578125" style="1" customWidth="1"/>
    <col min="14" max="14" width="8.140625" style="1" customWidth="1"/>
    <col min="15" max="16" width="9.42578125" style="1" customWidth="1"/>
    <col min="17" max="17" width="8.140625" style="1" customWidth="1"/>
    <col min="18" max="19" width="9.42578125" style="1" customWidth="1"/>
    <col min="20" max="20" width="8.140625" style="1" customWidth="1"/>
    <col min="21" max="21" width="14.85546875" style="1" customWidth="1"/>
    <col min="22" max="16384" width="9.140625" style="1"/>
  </cols>
  <sheetData>
    <row r="1" spans="1:21" ht="51.75" customHeight="1" thickBot="1" x14ac:dyDescent="0.25">
      <c r="A1" s="58" t="s">
        <v>10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2" customFormat="1" ht="37.5" customHeight="1" thickBot="1" x14ac:dyDescent="0.25">
      <c r="A2" s="55" t="s">
        <v>0</v>
      </c>
      <c r="B2" s="59" t="s">
        <v>5</v>
      </c>
      <c r="C2" s="60"/>
      <c r="D2" s="60"/>
      <c r="E2" s="60"/>
      <c r="F2" s="60"/>
      <c r="G2" s="60"/>
      <c r="H2" s="61"/>
      <c r="I2" s="62" t="s">
        <v>11</v>
      </c>
      <c r="J2" s="63"/>
      <c r="K2" s="64"/>
      <c r="L2" s="62" t="s">
        <v>4</v>
      </c>
      <c r="M2" s="63"/>
      <c r="N2" s="64"/>
      <c r="O2" s="62" t="s">
        <v>12</v>
      </c>
      <c r="P2" s="63"/>
      <c r="Q2" s="64"/>
      <c r="R2" s="62" t="s">
        <v>13</v>
      </c>
      <c r="S2" s="63"/>
      <c r="T2" s="64"/>
      <c r="U2" s="47" t="s">
        <v>14</v>
      </c>
    </row>
    <row r="3" spans="1:21" s="2" customFormat="1" ht="41.25" customHeight="1" thickBot="1" x14ac:dyDescent="0.25">
      <c r="A3" s="56"/>
      <c r="B3" s="49" t="s">
        <v>3</v>
      </c>
      <c r="C3" s="50"/>
      <c r="D3" s="51"/>
      <c r="E3" s="52" t="s">
        <v>15</v>
      </c>
      <c r="F3" s="53"/>
      <c r="G3" s="53"/>
      <c r="H3" s="54"/>
      <c r="I3" s="65"/>
      <c r="J3" s="66"/>
      <c r="K3" s="67"/>
      <c r="L3" s="65"/>
      <c r="M3" s="66"/>
      <c r="N3" s="67"/>
      <c r="O3" s="65"/>
      <c r="P3" s="66"/>
      <c r="Q3" s="67"/>
      <c r="R3" s="65"/>
      <c r="S3" s="66"/>
      <c r="T3" s="67"/>
      <c r="U3" s="48"/>
    </row>
    <row r="4" spans="1:21" s="2" customFormat="1" ht="47.25" customHeight="1" thickBot="1" x14ac:dyDescent="0.25">
      <c r="A4" s="57"/>
      <c r="B4" s="4">
        <v>43132</v>
      </c>
      <c r="C4" s="5">
        <v>42767</v>
      </c>
      <c r="D4" s="6" t="s">
        <v>16</v>
      </c>
      <c r="E4" s="7">
        <v>43132</v>
      </c>
      <c r="F4" s="5">
        <v>42767</v>
      </c>
      <c r="G4" s="8" t="s">
        <v>16</v>
      </c>
      <c r="H4" s="6" t="s">
        <v>17</v>
      </c>
      <c r="I4" s="4">
        <v>43132</v>
      </c>
      <c r="J4" s="5">
        <v>42767</v>
      </c>
      <c r="K4" s="6" t="s">
        <v>16</v>
      </c>
      <c r="L4" s="4">
        <v>43132</v>
      </c>
      <c r="M4" s="5">
        <v>42767</v>
      </c>
      <c r="N4" s="6" t="s">
        <v>16</v>
      </c>
      <c r="O4" s="4">
        <v>43132</v>
      </c>
      <c r="P4" s="5">
        <v>42767</v>
      </c>
      <c r="Q4" s="6" t="s">
        <v>16</v>
      </c>
      <c r="R4" s="4">
        <v>43132</v>
      </c>
      <c r="S4" s="5">
        <v>42767</v>
      </c>
      <c r="T4" s="6" t="s">
        <v>16</v>
      </c>
      <c r="U4" s="9" t="s">
        <v>7</v>
      </c>
    </row>
    <row r="5" spans="1:21" s="2" customFormat="1" ht="42.75" customHeight="1" x14ac:dyDescent="0.2">
      <c r="A5" s="10" t="s">
        <v>9</v>
      </c>
      <c r="B5" s="11">
        <v>1637</v>
      </c>
      <c r="C5" s="12">
        <v>1595</v>
      </c>
      <c r="D5" s="13">
        <f>B5-C5</f>
        <v>42</v>
      </c>
      <c r="E5" s="14">
        <v>781</v>
      </c>
      <c r="F5" s="12">
        <v>578</v>
      </c>
      <c r="G5" s="12">
        <f>E5-F5</f>
        <v>203</v>
      </c>
      <c r="H5" s="13">
        <v>109</v>
      </c>
      <c r="I5" s="15">
        <v>487.9</v>
      </c>
      <c r="J5" s="16">
        <v>341.8</v>
      </c>
      <c r="K5" s="17">
        <f>I5-J5</f>
        <v>146.09999999999997</v>
      </c>
      <c r="L5" s="15">
        <f>I5/E5*1000</f>
        <v>624.71190781049938</v>
      </c>
      <c r="M5" s="16">
        <f>J5/F5*1000</f>
        <v>591.34948096885819</v>
      </c>
      <c r="N5" s="17">
        <f>L5-M5</f>
        <v>33.362426841641195</v>
      </c>
      <c r="O5" s="15">
        <v>573.79999999999995</v>
      </c>
      <c r="P5" s="16">
        <v>371.5</v>
      </c>
      <c r="Q5" s="17">
        <f>O5-P5</f>
        <v>202.29999999999995</v>
      </c>
      <c r="R5" s="15">
        <v>15.1</v>
      </c>
      <c r="S5" s="16">
        <v>32.6</v>
      </c>
      <c r="T5" s="17">
        <f>R5-S5</f>
        <v>-17.5</v>
      </c>
      <c r="U5" s="18">
        <v>654</v>
      </c>
    </row>
    <row r="6" spans="1:21" s="3" customFormat="1" ht="42.75" customHeight="1" x14ac:dyDescent="0.2">
      <c r="A6" s="19" t="s">
        <v>6</v>
      </c>
      <c r="B6" s="20">
        <v>1248</v>
      </c>
      <c r="C6" s="21">
        <v>1243</v>
      </c>
      <c r="D6" s="22">
        <f t="shared" ref="D6:D8" si="0">B6-C6</f>
        <v>5</v>
      </c>
      <c r="E6" s="23">
        <v>560</v>
      </c>
      <c r="F6" s="21">
        <v>560</v>
      </c>
      <c r="G6" s="21">
        <f t="shared" ref="G6:G8" si="1">E6-F6</f>
        <v>0</v>
      </c>
      <c r="H6" s="22">
        <v>0</v>
      </c>
      <c r="I6" s="24">
        <v>224.4</v>
      </c>
      <c r="J6" s="25">
        <v>246.2</v>
      </c>
      <c r="K6" s="26">
        <f t="shared" ref="K6:K8" si="2">I6-J6</f>
        <v>-21.799999999999983</v>
      </c>
      <c r="L6" s="24">
        <f>I6/E6*1000</f>
        <v>400.71428571428572</v>
      </c>
      <c r="M6" s="25">
        <f t="shared" ref="M6:M9" si="3">J6/F6*1000</f>
        <v>439.64285714285711</v>
      </c>
      <c r="N6" s="26">
        <f t="shared" ref="N6:N9" si="4">L6-M6</f>
        <v>-38.928571428571388</v>
      </c>
      <c r="O6" s="24">
        <v>247.7</v>
      </c>
      <c r="P6" s="25">
        <v>270.5</v>
      </c>
      <c r="Q6" s="26">
        <f>O6-P6</f>
        <v>-22.800000000000011</v>
      </c>
      <c r="R6" s="24">
        <v>17</v>
      </c>
      <c r="S6" s="25">
        <v>8</v>
      </c>
      <c r="T6" s="26">
        <f t="shared" ref="T6:T8" si="5">R6-S6</f>
        <v>9</v>
      </c>
      <c r="U6" s="27">
        <v>687</v>
      </c>
    </row>
    <row r="7" spans="1:21" s="2" customFormat="1" ht="42.75" customHeight="1" x14ac:dyDescent="0.2">
      <c r="A7" s="19" t="s">
        <v>1</v>
      </c>
      <c r="B7" s="20">
        <v>1966</v>
      </c>
      <c r="C7" s="21">
        <v>2056</v>
      </c>
      <c r="D7" s="22">
        <f t="shared" si="0"/>
        <v>-90</v>
      </c>
      <c r="E7" s="23">
        <v>910</v>
      </c>
      <c r="F7" s="21">
        <v>910</v>
      </c>
      <c r="G7" s="21">
        <f t="shared" si="1"/>
        <v>0</v>
      </c>
      <c r="H7" s="22">
        <v>0</v>
      </c>
      <c r="I7" s="24">
        <v>454</v>
      </c>
      <c r="J7" s="25">
        <v>493.9</v>
      </c>
      <c r="K7" s="26">
        <f t="shared" si="2"/>
        <v>-39.899999999999977</v>
      </c>
      <c r="L7" s="24">
        <f>I7/E7*1000</f>
        <v>498.90109890109892</v>
      </c>
      <c r="M7" s="25">
        <f t="shared" si="3"/>
        <v>542.74725274725279</v>
      </c>
      <c r="N7" s="26">
        <f t="shared" si="4"/>
        <v>-43.846153846153868</v>
      </c>
      <c r="O7" s="24">
        <v>524.79999999999995</v>
      </c>
      <c r="P7" s="25">
        <v>567.9</v>
      </c>
      <c r="Q7" s="26">
        <f t="shared" ref="Q7:Q8" si="6">O7-P7</f>
        <v>-43.100000000000023</v>
      </c>
      <c r="R7" s="24">
        <v>16.2</v>
      </c>
      <c r="S7" s="25">
        <v>28.1</v>
      </c>
      <c r="T7" s="26">
        <f t="shared" si="5"/>
        <v>-11.900000000000002</v>
      </c>
      <c r="U7" s="27">
        <v>565</v>
      </c>
    </row>
    <row r="8" spans="1:21" s="2" customFormat="1" ht="42.75" customHeight="1" thickBot="1" x14ac:dyDescent="0.25">
      <c r="A8" s="28" t="s">
        <v>8</v>
      </c>
      <c r="B8" s="29">
        <v>2322</v>
      </c>
      <c r="C8" s="30">
        <v>2380</v>
      </c>
      <c r="D8" s="31">
        <f t="shared" si="0"/>
        <v>-58</v>
      </c>
      <c r="E8" s="32">
        <v>1150</v>
      </c>
      <c r="F8" s="30">
        <v>1150</v>
      </c>
      <c r="G8" s="30">
        <f t="shared" si="1"/>
        <v>0</v>
      </c>
      <c r="H8" s="31">
        <v>0</v>
      </c>
      <c r="I8" s="33">
        <v>657.1</v>
      </c>
      <c r="J8" s="34">
        <v>625.70000000000005</v>
      </c>
      <c r="K8" s="35">
        <f t="shared" si="2"/>
        <v>31.399999999999977</v>
      </c>
      <c r="L8" s="33">
        <f>I8/E8*1000</f>
        <v>571.39130434782612</v>
      </c>
      <c r="M8" s="34">
        <f t="shared" si="3"/>
        <v>544.08695652173924</v>
      </c>
      <c r="N8" s="35">
        <f t="shared" si="4"/>
        <v>27.304347826086882</v>
      </c>
      <c r="O8" s="33">
        <v>683</v>
      </c>
      <c r="P8" s="34">
        <v>665.5</v>
      </c>
      <c r="Q8" s="35">
        <f t="shared" si="6"/>
        <v>17.5</v>
      </c>
      <c r="R8" s="33">
        <v>13.3</v>
      </c>
      <c r="S8" s="34">
        <v>18.5</v>
      </c>
      <c r="T8" s="35">
        <f t="shared" si="5"/>
        <v>-5.1999999999999993</v>
      </c>
      <c r="U8" s="36">
        <v>664</v>
      </c>
    </row>
    <row r="9" spans="1:21" s="46" customFormat="1" ht="42" customHeight="1" thickBot="1" x14ac:dyDescent="0.25">
      <c r="A9" s="37" t="s">
        <v>2</v>
      </c>
      <c r="B9" s="38">
        <f t="shared" ref="B9:J9" si="7">SUM(B5:B8)</f>
        <v>7173</v>
      </c>
      <c r="C9" s="39">
        <f t="shared" si="7"/>
        <v>7274</v>
      </c>
      <c r="D9" s="40">
        <f>B9-C9</f>
        <v>-101</v>
      </c>
      <c r="E9" s="41">
        <f t="shared" si="7"/>
        <v>3401</v>
      </c>
      <c r="F9" s="39">
        <f t="shared" si="7"/>
        <v>3198</v>
      </c>
      <c r="G9" s="39">
        <f>E9-F9</f>
        <v>203</v>
      </c>
      <c r="H9" s="40">
        <f t="shared" si="7"/>
        <v>109</v>
      </c>
      <c r="I9" s="42">
        <f t="shared" si="7"/>
        <v>1823.4</v>
      </c>
      <c r="J9" s="43">
        <f t="shared" si="7"/>
        <v>1707.6000000000001</v>
      </c>
      <c r="K9" s="44">
        <f>I9-J9</f>
        <v>115.79999999999995</v>
      </c>
      <c r="L9" s="42">
        <f>I9/E9*1000</f>
        <v>536.13643046162895</v>
      </c>
      <c r="M9" s="43">
        <f t="shared" si="3"/>
        <v>533.95872420262674</v>
      </c>
      <c r="N9" s="44">
        <f t="shared" si="4"/>
        <v>2.1777062590022069</v>
      </c>
      <c r="O9" s="42">
        <f>SUM(O5:O8)</f>
        <v>2029.3</v>
      </c>
      <c r="P9" s="43">
        <f>SUM(P5:P8)</f>
        <v>1875.4</v>
      </c>
      <c r="Q9" s="44">
        <f>O9-P9</f>
        <v>153.89999999999986</v>
      </c>
      <c r="R9" s="42">
        <f>SUM(R5:R8)</f>
        <v>61.599999999999994</v>
      </c>
      <c r="S9" s="43">
        <f>SUM(S5:S8)</f>
        <v>87.2</v>
      </c>
      <c r="T9" s="44">
        <f>R9-S9</f>
        <v>-25.600000000000009</v>
      </c>
      <c r="U9" s="45">
        <v>638</v>
      </c>
    </row>
  </sheetData>
  <mergeCells count="10">
    <mergeCell ref="U2:U3"/>
    <mergeCell ref="B3:D3"/>
    <mergeCell ref="E3:H3"/>
    <mergeCell ref="A2:A4"/>
    <mergeCell ref="A1:U1"/>
    <mergeCell ref="B2:H2"/>
    <mergeCell ref="I2:K3"/>
    <mergeCell ref="L2:N3"/>
    <mergeCell ref="O2:Q3"/>
    <mergeCell ref="R2:T3"/>
  </mergeCells>
  <phoneticPr fontId="0" type="noConversion"/>
  <pageMargins left="0.19685039370078741" right="0.19685039370078741" top="1.5748031496062993" bottom="0.74803149606299213" header="0.51181102362204722" footer="0.51181102362204722"/>
  <pageSetup paperSize="9" scale="68" orientation="landscape" horizontalDpi="0" verticalDpi="0" r:id="rId1"/>
  <headerFooter alignWithMargins="0"/>
  <ignoredErrors>
    <ignoredError sqref="B9:C9 E9:F9 I9:J9 O9:P9 R9:S9" formulaRange="1"/>
    <ignoredError sqref="D9 G9 Q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01.02.18</vt:lpstr>
    </vt:vector>
  </TitlesOfParts>
  <Company>SamLab.ws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sox1</dc:creator>
  <cp:lastModifiedBy>Башкатов П.И.</cp:lastModifiedBy>
  <cp:lastPrinted>2018-02-07T07:11:20Z</cp:lastPrinted>
  <dcterms:created xsi:type="dcterms:W3CDTF">2014-05-06T08:30:31Z</dcterms:created>
  <dcterms:modified xsi:type="dcterms:W3CDTF">2018-02-08T06:10:45Z</dcterms:modified>
</cp:coreProperties>
</file>