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2.11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J8" i="224" l="1"/>
  <c r="G8" i="224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<sst xmlns="http://schemas.openxmlformats.org/spreadsheetml/2006/main" count="23" uniqueCount="20">
  <si>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</si>
  <si>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</si>
  <si>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</si>
  <si>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</si>
  <si>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</si>
  <si>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</si>
  <si>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</si>
  <si>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</si>
  <si>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</si>
  <si>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</si>
  <si>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</si>
  <si>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</si>
  <si>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</si>
  <si>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</si>
  <si>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</si>
  <si>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</si>
  <si>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</si>
  <si>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</si>
  <si>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</si>
  <si>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12 ноября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</si>
</sst>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4" sqref="K1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13445</v>
      </c>
      <c r="F3" s="12">
        <v>13291</v>
      </c>
      <c r="G3" s="12">
        <f>E3-F3</f>
        <v>154</v>
      </c>
      <c r="H3" s="20">
        <f t="shared" ref="H3:I6" si="0">E3/B3</f>
        <v>16.396341463414632</v>
      </c>
      <c r="I3" s="21">
        <f t="shared" si="0"/>
        <v>14.605494505494505</v>
      </c>
      <c r="J3" s="20">
        <f>H3-I3</f>
        <v>1.7908469579201274</v>
      </c>
      <c r="K3" s="12">
        <v>770</v>
      </c>
      <c r="L3" s="12">
        <v>12675</v>
      </c>
      <c r="M3" s="12">
        <v>12447</v>
      </c>
      <c r="N3" s="12">
        <f t="shared" ref="N3:N8" si="1">L3-M3</f>
        <v>228</v>
      </c>
      <c r="O3" s="13">
        <f>L3*P3/3.4</f>
        <v>14538.970588235294</v>
      </c>
      <c r="P3" s="14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20646</v>
      </c>
      <c r="F4" s="1">
        <v>19208</v>
      </c>
      <c r="G4" s="1">
        <f>E4-F4</f>
        <v>1438</v>
      </c>
      <c r="H4" s="21">
        <f t="shared" si="0"/>
        <v>19.152133580705009</v>
      </c>
      <c r="I4" s="21">
        <f t="shared" si="0"/>
        <v>16.702608695652174</v>
      </c>
      <c r="J4" s="21">
        <f>H4-I4</f>
        <v>2.4495248850528348</v>
      </c>
      <c r="K4" s="1">
        <v>2021</v>
      </c>
      <c r="L4" s="1">
        <v>18625</v>
      </c>
      <c r="M4" s="1">
        <v>17896</v>
      </c>
      <c r="N4" s="1">
        <f t="shared" si="1"/>
        <v>729</v>
      </c>
      <c r="O4" s="8">
        <f>L4*P4/3.4</f>
        <v>21363.970588235294</v>
      </c>
      <c r="P4" s="9">
        <v>3.9</v>
      </c>
    </row>
    <row r="5" spans="1:16" ht="42" customHeight="1" x14ac:dyDescent="0.25">
      <c r="A5" s="4" t="s">
        <v>10</v>
      </c>
      <c r="B5" s="1">
        <v>809</v>
      </c>
      <c r="C5" s="1">
        <v>754</v>
      </c>
      <c r="D5" s="1">
        <f>B5-C5</f>
        <v>55</v>
      </c>
      <c r="E5" s="1">
        <v>13.75</v>
      </c>
      <c r="F5" s="1">
        <v>15859</v>
      </c>
      <c r="G5" s="1">
        <f>E5-F5</f>
        <v>-15845.25</v>
      </c>
      <c r="H5" s="21">
        <f t="shared" si="0"/>
        <v>1.6996291718170582E-2</v>
      </c>
      <c r="I5" s="21">
        <f t="shared" si="0"/>
        <v>21.03315649867374</v>
      </c>
      <c r="J5" s="21">
        <f>H5-I5</f>
        <v>-21.016160206955568</v>
      </c>
      <c r="K5" s="1">
        <v>512</v>
      </c>
      <c r="L5" s="1">
        <v>12.394</v>
      </c>
      <c r="M5" s="1">
        <v>15133</v>
      </c>
      <c r="N5" s="1">
        <f t="shared" si="1"/>
        <v>-15120.606</v>
      </c>
      <c r="O5" s="8">
        <f>L5*P5/3.4</f>
        <v>15.091517647058822</v>
      </c>
      <c r="P5" s="9">
        <v>4.1399999999999997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7163</v>
      </c>
      <c r="F6" s="1">
        <v>7364</v>
      </c>
      <c r="G6" s="1">
        <f>E6-F6</f>
        <v>-201</v>
      </c>
      <c r="H6" s="21">
        <f t="shared" si="0"/>
        <v>12.791071428571428</v>
      </c>
      <c r="I6" s="21">
        <f t="shared" si="0"/>
        <v>13.15</v>
      </c>
      <c r="J6" s="21">
        <f>H6-I6</f>
        <v>-0.3589285714285726</v>
      </c>
      <c r="K6" s="1">
        <v>736</v>
      </c>
      <c r="L6" s="1">
        <v>6407</v>
      </c>
      <c r="M6" s="1">
        <v>6608</v>
      </c>
      <c r="N6" s="1">
        <f t="shared" si="1"/>
        <v>-201</v>
      </c>
      <c r="O6" s="8">
        <f>L6*P6/3.4</f>
        <v>7537.6470588235297</v>
      </c>
      <c r="P6" s="9">
        <v>4</v>
      </c>
    </row>
    <row r="7" spans="1:16" ht="42" customHeight="1" thickBot="1" x14ac:dyDescent="0.3">
      <c r="A7" s="15" t="s">
        <v>12</v>
      </c>
      <c r="B7" s="16"/>
      <c r="C7" s="16"/>
      <c r="D7" s="16"/>
      <c r="E7" s="16"/>
      <c r="F7" s="24"/>
      <c r="G7" s="16"/>
      <c r="H7" s="22"/>
      <c r="I7" s="22"/>
      <c r="J7" s="22"/>
      <c r="K7" s="16"/>
      <c r="L7" s="16">
        <v>844</v>
      </c>
      <c r="M7" s="16"/>
      <c r="N7" s="16">
        <f t="shared" si="1"/>
        <v>844</v>
      </c>
      <c r="O7" s="17">
        <f>L7</f>
        <v>844</v>
      </c>
      <c r="P7" s="18"/>
    </row>
    <row r="8" spans="1:16" ht="42" customHeight="1" thickBot="1" x14ac:dyDescent="0.3">
      <c r="A8" s="5" t="s">
        <v>1</v>
      </c>
      <c r="B8" s="2">
        <f>SUM(B3:B7)</f>
        <v>3267</v>
      </c>
      <c r="C8" s="2">
        <f>SUM(C3:C6)</f>
        <v>3374</v>
      </c>
      <c r="D8" s="2">
        <f>B8-C8</f>
        <v>-107</v>
      </c>
      <c r="E8" s="2">
        <f>SUM(E3:E7)</f>
        <v>41267.75</v>
      </c>
      <c r="F8" s="2">
        <f>SUM(F3:F6)</f>
        <v>55722</v>
      </c>
      <c r="G8" s="2">
        <f>E8-F8</f>
        <v>-14454.25</v>
      </c>
      <c r="H8" s="23">
        <f>E8/B8</f>
        <v>12.631695745332109</v>
      </c>
      <c r="I8" s="23">
        <f>F8/C8</f>
        <v>16.515115589804388</v>
      </c>
      <c r="J8" s="23">
        <f>H8-I8</f>
        <v>-3.8834198444722787</v>
      </c>
      <c r="K8" s="2">
        <f>SUM(K3:K7)</f>
        <v>4039</v>
      </c>
      <c r="L8" s="2">
        <f>SUM(L3:L7)</f>
        <v>38563.394</v>
      </c>
      <c r="M8" s="2">
        <f>SUM(M3:M7)</f>
        <v>52084</v>
      </c>
      <c r="N8" s="2">
        <f t="shared" si="1"/>
        <v>-13520.606</v>
      </c>
      <c r="O8" s="3">
        <f>SUM(O3:O7)</f>
        <v>44299.679752941178</v>
      </c>
      <c r="P8" s="19">
        <f>O8*3.4/L8</f>
        <v>3.9057483156176551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2018-11-13T07:59:01Z</dcterms:modified>
</cp:coreProperties>
</file>