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8.04.19" sheetId="226" r:id="rId1"/>
  </sheets>
  <calcPr calcId="162913"/>
</workbook>
</file>

<file path=xl/calcChain.xml><?xml version="1.0" encoding="utf-8"?>
<calcChain xmlns="http://schemas.openxmlformats.org/spreadsheetml/2006/main">
  <c r="M8" i="226" l="1"/>
  <c r="L8" i="226"/>
  <c r="N8" i="226" s="1"/>
  <c r="K8" i="226"/>
  <c r="G8" i="226"/>
  <c r="F8" i="226"/>
  <c r="E8" i="226"/>
  <c r="H8" i="226" s="1"/>
  <c r="C8" i="226"/>
  <c r="D8" i="226" s="1"/>
  <c r="B8" i="226"/>
  <c r="O7" i="226"/>
  <c r="N7" i="226"/>
  <c r="O6" i="226"/>
  <c r="O8" i="226" s="1"/>
  <c r="P8" i="226" s="1"/>
  <c r="N6" i="226"/>
  <c r="I6" i="226"/>
  <c r="H6" i="226"/>
  <c r="J6" i="226" s="1"/>
  <c r="G6" i="226"/>
  <c r="D6" i="226"/>
  <c r="O5" i="226"/>
  <c r="N5" i="226"/>
  <c r="I5" i="226"/>
  <c r="H5" i="226"/>
  <c r="J5" i="226" s="1"/>
  <c r="G5" i="226"/>
  <c r="D5" i="226"/>
  <c r="O4" i="226"/>
  <c r="N4" i="226"/>
  <c r="J4" i="226"/>
  <c r="I4" i="226"/>
  <c r="H4" i="226"/>
  <c r="G4" i="226"/>
  <c r="D4" i="226"/>
  <c r="O3" i="226"/>
  <c r="N3" i="226"/>
  <c r="I3" i="226"/>
  <c r="J3" i="226" s="1"/>
  <c r="H3" i="226"/>
  <c r="G3" i="226"/>
  <c r="D3" i="226"/>
  <c r="I8" i="226" l="1"/>
  <c r="J8" i="226" s="1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<sst xmlns="http://schemas.openxmlformats.org/spreadsheetml/2006/main" count="23" uniqueCount="20">
  <si>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</si>
  <si>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</si>
  <si>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</si>
  <si>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</si>
  <si>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</si>
  <si>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</si>
  <si>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</si>
  <si>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</si>
  <si>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</si>
  <si>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</si>
  <si>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</si>
  <si>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</si>
  <si>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</si>
  <si>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</si>
  <si>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</si>
  <si>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2018 год </t>
  </si>
  <si>
    <t>Валовый надой молока 2018, кг</t>
  </si>
  <si>
    <t>Надой        на 1 фуражную корову 2018, кг</t>
  </si>
  <si>
    <t>Реализовано молока в физическом весе 2018 , кг</t>
  </si>
  <si>
    <t xml:space="preserve">Производство молока в сельскохозяйственных организациях  Лотошинского муниципального района на 28 апреля 2019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</si>
</sst>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A14" sqref="A14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2">
        <v>940</v>
      </c>
      <c r="C3" s="12">
        <v>870</v>
      </c>
      <c r="D3" s="12">
        <f>B3-C3</f>
        <v>70</v>
      </c>
      <c r="E3" s="12">
        <v>16323</v>
      </c>
      <c r="F3" s="24">
        <v>14272</v>
      </c>
      <c r="G3" s="12">
        <f>E3-F3</f>
        <v>2051</v>
      </c>
      <c r="H3" s="18">
        <f t="shared" ref="H3:I6" si="0">E3/B3</f>
        <v>17.364893617021277</v>
      </c>
      <c r="I3" s="19">
        <f t="shared" si="0"/>
        <v>16.404597701149424</v>
      </c>
      <c r="J3" s="18">
        <f>H3-I3</f>
        <v>0.96029591587185337</v>
      </c>
      <c r="K3" s="12">
        <v>640</v>
      </c>
      <c r="L3" s="12">
        <v>15683</v>
      </c>
      <c r="M3" s="24">
        <v>13653</v>
      </c>
      <c r="N3" s="12">
        <f t="shared" ref="N3:N8" si="1">L3-M3</f>
        <v>2030</v>
      </c>
      <c r="O3" s="13">
        <f>L3*P3/3.4</f>
        <v>17528.058823529409</v>
      </c>
      <c r="P3" s="25">
        <v>3.8</v>
      </c>
    </row>
    <row r="4" spans="1:16" ht="42" customHeight="1" x14ac:dyDescent="0.25">
      <c r="A4" s="4" t="s">
        <v>9</v>
      </c>
      <c r="B4" s="1">
        <v>1140</v>
      </c>
      <c r="C4" s="1">
        <v>1125</v>
      </c>
      <c r="D4" s="1">
        <f>B4-C4</f>
        <v>15</v>
      </c>
      <c r="E4" s="1">
        <v>19844</v>
      </c>
      <c r="F4" s="1">
        <v>20914</v>
      </c>
      <c r="G4" s="1">
        <f>E4-F4</f>
        <v>-1070</v>
      </c>
      <c r="H4" s="19">
        <f t="shared" si="0"/>
        <v>17.407017543859649</v>
      </c>
      <c r="I4" s="19">
        <f t="shared" si="0"/>
        <v>18.590222222222224</v>
      </c>
      <c r="J4" s="19">
        <f>H4-I4</f>
        <v>-1.1832046783625749</v>
      </c>
      <c r="K4" s="1">
        <v>1936</v>
      </c>
      <c r="L4" s="1">
        <v>17908</v>
      </c>
      <c r="M4" s="1">
        <v>19450</v>
      </c>
      <c r="N4" s="1">
        <f t="shared" si="1"/>
        <v>-1542</v>
      </c>
      <c r="O4" s="8">
        <f>L4*P4/3.4</f>
        <v>20014.823529411762</v>
      </c>
      <c r="P4" s="9">
        <v>3.8</v>
      </c>
    </row>
    <row r="5" spans="1:16" ht="42" customHeight="1" x14ac:dyDescent="0.25">
      <c r="A5" s="4" t="s">
        <v>10</v>
      </c>
      <c r="B5" s="1">
        <v>833</v>
      </c>
      <c r="C5" s="1">
        <v>787</v>
      </c>
      <c r="D5" s="1">
        <f>B5-C5</f>
        <v>46</v>
      </c>
      <c r="E5" s="1">
        <v>16465</v>
      </c>
      <c r="F5" s="1">
        <v>15920</v>
      </c>
      <c r="G5" s="1">
        <f>E5-F5</f>
        <v>545</v>
      </c>
      <c r="H5" s="19">
        <f t="shared" si="0"/>
        <v>19.765906362545017</v>
      </c>
      <c r="I5" s="19">
        <f t="shared" si="0"/>
        <v>20.2287166454892</v>
      </c>
      <c r="J5" s="19">
        <f>H5-I5</f>
        <v>-0.46281028294418292</v>
      </c>
      <c r="K5" s="1">
        <v>477</v>
      </c>
      <c r="L5" s="1">
        <v>15988</v>
      </c>
      <c r="M5" s="1">
        <v>13931</v>
      </c>
      <c r="N5" s="1">
        <f t="shared" si="1"/>
        <v>2057</v>
      </c>
      <c r="O5" s="8">
        <f>L5*P5/3.4</f>
        <v>20032.023529411763</v>
      </c>
      <c r="P5" s="9">
        <v>4.26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6862</v>
      </c>
      <c r="F6" s="1">
        <v>7943</v>
      </c>
      <c r="G6" s="1">
        <f>E6-F6</f>
        <v>-1081</v>
      </c>
      <c r="H6" s="19">
        <f t="shared" si="0"/>
        <v>12.253571428571428</v>
      </c>
      <c r="I6" s="19">
        <f t="shared" si="0"/>
        <v>14.183928571428572</v>
      </c>
      <c r="J6" s="19">
        <f>H6-I6</f>
        <v>-1.9303571428571438</v>
      </c>
      <c r="K6" s="1">
        <v>869</v>
      </c>
      <c r="L6" s="1">
        <v>5988</v>
      </c>
      <c r="M6" s="1">
        <v>7347</v>
      </c>
      <c r="N6" s="1">
        <f t="shared" si="1"/>
        <v>-1359</v>
      </c>
      <c r="O6" s="8">
        <f>L6*P6/3.4</f>
        <v>7220.8235294117649</v>
      </c>
      <c r="P6" s="9">
        <v>4.0999999999999996</v>
      </c>
    </row>
    <row r="7" spans="1:16" ht="42" customHeight="1" thickBot="1" x14ac:dyDescent="0.3">
      <c r="A7" s="14" t="s">
        <v>12</v>
      </c>
      <c r="B7" s="15"/>
      <c r="C7" s="15"/>
      <c r="D7" s="15"/>
      <c r="E7" s="15"/>
      <c r="F7" s="23"/>
      <c r="G7" s="15"/>
      <c r="H7" s="20"/>
      <c r="I7" s="20"/>
      <c r="J7" s="20"/>
      <c r="K7" s="15"/>
      <c r="L7" s="15"/>
      <c r="M7" s="23">
        <v>1383</v>
      </c>
      <c r="N7" s="15">
        <f t="shared" si="1"/>
        <v>-1383</v>
      </c>
      <c r="O7" s="16">
        <f>L7</f>
        <v>0</v>
      </c>
      <c r="P7" s="17"/>
    </row>
    <row r="8" spans="1:16" ht="42" customHeight="1" thickBot="1" x14ac:dyDescent="0.3">
      <c r="A8" s="5" t="s">
        <v>1</v>
      </c>
      <c r="B8" s="2">
        <f>SUM(B3:B7)</f>
        <v>3473</v>
      </c>
      <c r="C8" s="2">
        <f>SUM(C3:C6)</f>
        <v>3342</v>
      </c>
      <c r="D8" s="2">
        <f>B8-C8</f>
        <v>131</v>
      </c>
      <c r="E8" s="2">
        <f>SUM(E3:E7)</f>
        <v>59494</v>
      </c>
      <c r="F8" s="2">
        <f>SUM(F3:F6)</f>
        <v>59049</v>
      </c>
      <c r="G8" s="2">
        <f>E8-F8</f>
        <v>445</v>
      </c>
      <c r="H8" s="21">
        <f>E8/B8</f>
        <v>17.130434782608695</v>
      </c>
      <c r="I8" s="21">
        <f>F8/C8</f>
        <v>17.668761220825854</v>
      </c>
      <c r="J8" s="21">
        <f>H8-I8</f>
        <v>-0.5383264382171582</v>
      </c>
      <c r="K8" s="2">
        <f>SUM(K3:K7)</f>
        <v>3922</v>
      </c>
      <c r="L8" s="2">
        <f>SUM(L3:L7)</f>
        <v>55567</v>
      </c>
      <c r="M8" s="2">
        <f>SUM(M3:M7)</f>
        <v>55764</v>
      </c>
      <c r="N8" s="2">
        <f t="shared" si="1"/>
        <v>-197</v>
      </c>
      <c r="O8" s="3">
        <f>SUM(O3:O7)</f>
        <v>64795.729411764696</v>
      </c>
      <c r="P8" s="22">
        <f>O8*3.4/L8</f>
        <v>3.9646819155254009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2018-11-12T09:02:29Z</cp:lastPrinted>
  <dcterms:created xsi:type="dcterms:W3CDTF">2014-09-03T05:37:13Z</dcterms:created>
  <dcterms:modified xsi:type="dcterms:W3CDTF">2019-04-29T07:58:44Z</dcterms:modified>
</cp:coreProperties>
</file>