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16.04.20" sheetId="227" r:id="rId1"/>
  </sheets>
  <calcPr calcId="162913"/>
</workbook>
</file>

<file path=xl/calcChain.xml><?xml version="1.0" encoding="utf-8"?>
<calcChain xmlns="http://schemas.openxmlformats.org/spreadsheetml/2006/main">
  <c r="N8" i="227" l="1"/>
  <c r="M8" i="227"/>
  <c r="L8" i="227"/>
  <c r="K8" i="227"/>
  <c r="F8" i="227"/>
  <c r="I8" i="227" s="1"/>
  <c r="E8" i="227"/>
  <c r="C8" i="227"/>
  <c r="B8" i="227"/>
  <c r="H8" i="227" s="1"/>
  <c r="O7" i="227"/>
  <c r="N7" i="227"/>
  <c r="O6" i="227"/>
  <c r="N6" i="227"/>
  <c r="I6" i="227"/>
  <c r="H6" i="227"/>
  <c r="J6" i="227" s="1"/>
  <c r="G6" i="227"/>
  <c r="D6" i="227"/>
  <c r="O5" i="227"/>
  <c r="N5" i="227"/>
  <c r="J5" i="227"/>
  <c r="I5" i="227"/>
  <c r="H5" i="227"/>
  <c r="G5" i="227"/>
  <c r="D5" i="227"/>
  <c r="O4" i="227"/>
  <c r="N4" i="227"/>
  <c r="I4" i="227"/>
  <c r="J4" i="227" s="1"/>
  <c r="H4" i="227"/>
  <c r="G4" i="227"/>
  <c r="D4" i="227"/>
  <c r="O3" i="227"/>
  <c r="O8" i="227" s="1"/>
  <c r="P8" i="227" s="1"/>
  <c r="N3" i="227"/>
  <c r="I3" i="227"/>
  <c r="H3" i="227"/>
  <c r="J3" i="227" s="1"/>
  <c r="G3" i="227"/>
  <c r="D3" i="227"/>
  <c r="J8" i="227" l="1"/>
  <c r="G8" i="227"/>
  <c r="D8" i="227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<sst xmlns="http://schemas.openxmlformats.org/spreadsheetml/2006/main" count="23" uniqueCount="21">
  <si>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</si>
  <si>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</si>
  <si>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</si>
  <si>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</si>
  <si>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</si>
  <si>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</si>
  <si>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</si>
  <si>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</si>
  <si>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</si>
  <si>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</si>
  <si>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</si>
  <si>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</si>
  <si>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</si>
  <si>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</si>
  <si>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</si>
  <si>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</si>
  <si>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</si>
  <si>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</si>
  <si>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</si>
  <si>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>ООО "Колхоз Заветы Ильича"</t>
  </si>
  <si>
    <t xml:space="preserve">Производство молока в сельскохозяйственных организациях городского округа Лотошино на 16 апреля 2020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</si>
</sst>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zoomScale="95" workbookViewId="0">
      <selection activeCell="I16" sqref="I16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7" ht="47.25" customHeight="1" thickBot="1" x14ac:dyDescent="0.3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7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7" ht="42" customHeight="1" x14ac:dyDescent="0.25">
      <c r="A3" s="5" t="s">
        <v>7</v>
      </c>
      <c r="B3" s="6">
        <v>945</v>
      </c>
      <c r="C3" s="6">
        <v>940</v>
      </c>
      <c r="D3" s="6">
        <f>B3-C3</f>
        <v>5</v>
      </c>
      <c r="E3" s="6">
        <v>18302</v>
      </c>
      <c r="F3" s="23">
        <v>17098</v>
      </c>
      <c r="G3" s="6">
        <f>E3-F3</f>
        <v>1204</v>
      </c>
      <c r="H3" s="18">
        <f t="shared" ref="H3:I6" si="0">E3/B3</f>
        <v>19.367195767195767</v>
      </c>
      <c r="I3" s="19">
        <f t="shared" si="0"/>
        <v>18.189361702127659</v>
      </c>
      <c r="J3" s="18">
        <f>H3-I3</f>
        <v>1.1778340650681081</v>
      </c>
      <c r="K3" s="6">
        <v>658</v>
      </c>
      <c r="L3" s="6">
        <v>17644</v>
      </c>
      <c r="M3" s="23">
        <v>16392</v>
      </c>
      <c r="N3" s="6">
        <f t="shared" ref="N3:N8" si="1">L3-M3</f>
        <v>1252</v>
      </c>
      <c r="O3" s="17">
        <f>L3*P3/3.4</f>
        <v>20757.647058823532</v>
      </c>
      <c r="P3" s="25">
        <v>4</v>
      </c>
    </row>
    <row r="4" spans="1:17" ht="42" customHeight="1" x14ac:dyDescent="0.25">
      <c r="A4" s="2" t="s">
        <v>9</v>
      </c>
      <c r="B4" s="1">
        <v>1020</v>
      </c>
      <c r="C4" s="1">
        <v>1120</v>
      </c>
      <c r="D4" s="1">
        <f>B4-C4</f>
        <v>-100</v>
      </c>
      <c r="E4" s="1">
        <v>21080</v>
      </c>
      <c r="F4" s="1">
        <v>19657</v>
      </c>
      <c r="G4" s="1">
        <f>E4-F4</f>
        <v>1423</v>
      </c>
      <c r="H4" s="19">
        <f t="shared" si="0"/>
        <v>20.666666666666668</v>
      </c>
      <c r="I4" s="19">
        <f t="shared" si="0"/>
        <v>17.550892857142856</v>
      </c>
      <c r="J4" s="19">
        <f>H4-I4</f>
        <v>3.1157738095238123</v>
      </c>
      <c r="K4" s="1">
        <v>985</v>
      </c>
      <c r="L4" s="1">
        <v>20095</v>
      </c>
      <c r="M4" s="1">
        <v>17635</v>
      </c>
      <c r="N4" s="1">
        <f t="shared" si="1"/>
        <v>2460</v>
      </c>
      <c r="O4" s="3">
        <f>L4*P4/3.4</f>
        <v>23050.147058823532</v>
      </c>
      <c r="P4" s="4">
        <v>3.9</v>
      </c>
    </row>
    <row r="5" spans="1:17" ht="42" customHeight="1" x14ac:dyDescent="0.25">
      <c r="A5" s="2" t="s">
        <v>10</v>
      </c>
      <c r="B5" s="1">
        <v>925</v>
      </c>
      <c r="C5" s="1">
        <v>827</v>
      </c>
      <c r="D5" s="1">
        <f>B5-C5</f>
        <v>98</v>
      </c>
      <c r="E5" s="1">
        <v>18047</v>
      </c>
      <c r="F5" s="1">
        <v>16459</v>
      </c>
      <c r="G5" s="1">
        <f>E5-F5</f>
        <v>1588</v>
      </c>
      <c r="H5" s="19">
        <f t="shared" si="0"/>
        <v>19.510270270270269</v>
      </c>
      <c r="I5" s="19">
        <f t="shared" si="0"/>
        <v>19.902055622732767</v>
      </c>
      <c r="J5" s="19">
        <f>H5-I5</f>
        <v>-0.39178535246249879</v>
      </c>
      <c r="K5" s="1">
        <v>614</v>
      </c>
      <c r="L5" s="1">
        <v>16097</v>
      </c>
      <c r="M5" s="1">
        <v>14678</v>
      </c>
      <c r="N5" s="1">
        <f t="shared" si="1"/>
        <v>1419</v>
      </c>
      <c r="O5" s="3">
        <f>L5*P5/3.4</f>
        <v>18842.95882352941</v>
      </c>
      <c r="P5" s="4">
        <v>3.98</v>
      </c>
    </row>
    <row r="6" spans="1:17" ht="42" customHeight="1" x14ac:dyDescent="0.25">
      <c r="A6" s="2" t="s">
        <v>19</v>
      </c>
      <c r="B6" s="1">
        <v>380</v>
      </c>
      <c r="C6" s="1">
        <v>560</v>
      </c>
      <c r="D6" s="1">
        <f>B6-C6</f>
        <v>-180</v>
      </c>
      <c r="E6" s="1">
        <v>6200</v>
      </c>
      <c r="F6" s="1">
        <v>6743</v>
      </c>
      <c r="G6" s="1">
        <f>E6-F6</f>
        <v>-543</v>
      </c>
      <c r="H6" s="19">
        <f t="shared" si="0"/>
        <v>16.315789473684209</v>
      </c>
      <c r="I6" s="19">
        <f t="shared" si="0"/>
        <v>12.041071428571428</v>
      </c>
      <c r="J6" s="19">
        <f>H6-I6</f>
        <v>4.2747180451127811</v>
      </c>
      <c r="K6" s="1">
        <v>756</v>
      </c>
      <c r="L6" s="1">
        <v>5460</v>
      </c>
      <c r="M6" s="1">
        <v>5705</v>
      </c>
      <c r="N6" s="1">
        <f t="shared" si="1"/>
        <v>-245</v>
      </c>
      <c r="O6" s="3">
        <f>L6*P6/3.4</f>
        <v>6423.5294117647063</v>
      </c>
      <c r="P6" s="4">
        <v>4</v>
      </c>
      <c r="Q6" s="28"/>
    </row>
    <row r="7" spans="1:17" ht="42" customHeight="1" thickBot="1" x14ac:dyDescent="0.3">
      <c r="A7" s="7" t="s">
        <v>11</v>
      </c>
      <c r="B7" s="8"/>
      <c r="C7" s="8"/>
      <c r="D7" s="8"/>
      <c r="E7" s="8"/>
      <c r="F7" s="29"/>
      <c r="G7" s="8"/>
      <c r="H7" s="20"/>
      <c r="I7" s="20"/>
      <c r="J7" s="20"/>
      <c r="K7" s="8"/>
      <c r="L7" s="8"/>
      <c r="M7" s="24">
        <v>1260</v>
      </c>
      <c r="N7" s="8">
        <f t="shared" si="1"/>
        <v>-1260</v>
      </c>
      <c r="O7" s="9">
        <f>L7</f>
        <v>0</v>
      </c>
      <c r="P7" s="10"/>
    </row>
    <row r="8" spans="1:17" ht="42" customHeight="1" thickBot="1" x14ac:dyDescent="0.3">
      <c r="A8" s="14" t="s">
        <v>1</v>
      </c>
      <c r="B8" s="15">
        <f>SUM(B3:B7)</f>
        <v>3270</v>
      </c>
      <c r="C8" s="15">
        <f>SUM(C3:C6)</f>
        <v>3447</v>
      </c>
      <c r="D8" s="15">
        <f>B8-C8</f>
        <v>-177</v>
      </c>
      <c r="E8" s="15">
        <f>SUM(E3:E7)</f>
        <v>63629</v>
      </c>
      <c r="F8" s="15">
        <f>SUM(F3:F6)</f>
        <v>59957</v>
      </c>
      <c r="G8" s="15">
        <f>E8-F8</f>
        <v>3672</v>
      </c>
      <c r="H8" s="21">
        <f>E8/B8</f>
        <v>19.458409785932723</v>
      </c>
      <c r="I8" s="21">
        <f>F8/C8</f>
        <v>17.393965767333913</v>
      </c>
      <c r="J8" s="21">
        <f>H8-I8</f>
        <v>2.0644440185988095</v>
      </c>
      <c r="K8" s="15">
        <f>SUM(K3:K7)</f>
        <v>3013</v>
      </c>
      <c r="L8" s="15">
        <f>SUM(L3:L7)</f>
        <v>59296</v>
      </c>
      <c r="M8" s="15">
        <f>SUM(M3:M7)</f>
        <v>55670</v>
      </c>
      <c r="N8" s="15">
        <f t="shared" si="1"/>
        <v>3626</v>
      </c>
      <c r="O8" s="16">
        <f>SUM(O3:O7)</f>
        <v>69074.282352941169</v>
      </c>
      <c r="P8" s="22">
        <f>O8*3.4/L8</f>
        <v>3.9606813275769017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16.04.20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2019-11-07T07:58:01Z</cp:lastPrinted>
  <dcterms:created xsi:type="dcterms:W3CDTF">2014-09-03T05:37:13Z</dcterms:created>
  <dcterms:modified xsi:type="dcterms:W3CDTF">2020-04-17T07:13:35Z</dcterms:modified>
</cp:coreProperties>
</file>