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06.08.20" sheetId="227" r:id="rId1"/>
  </sheets>
  <calcPr calcId="162913"/>
</workbook>
</file>

<file path=xl/calcChain.xml><?xml version="1.0" encoding="utf-8"?>
<calcChain xmlns="http://schemas.openxmlformats.org/spreadsheetml/2006/main">
  <c r="M8" i="227" l="1"/>
  <c r="L8" i="227"/>
  <c r="N8" i="227" s="1"/>
  <c r="K8" i="227"/>
  <c r="H8" i="227"/>
  <c r="F8" i="227"/>
  <c r="I8" i="227" s="1"/>
  <c r="E8" i="227"/>
  <c r="G8" i="227" s="1"/>
  <c r="D8" i="227"/>
  <c r="C8" i="227"/>
  <c r="B8" i="227"/>
  <c r="O7" i="227"/>
  <c r="N7" i="227"/>
  <c r="O6" i="227"/>
  <c r="N6" i="227"/>
  <c r="I6" i="227"/>
  <c r="H6" i="227"/>
  <c r="J6" i="227" s="1"/>
  <c r="G6" i="227"/>
  <c r="D6" i="227"/>
  <c r="O5" i="227"/>
  <c r="N5" i="227"/>
  <c r="I5" i="227"/>
  <c r="H5" i="227"/>
  <c r="J5" i="227" s="1"/>
  <c r="G5" i="227"/>
  <c r="D5" i="227"/>
  <c r="O4" i="227"/>
  <c r="N4" i="227"/>
  <c r="I4" i="227"/>
  <c r="H4" i="227"/>
  <c r="J4" i="227" s="1"/>
  <c r="G4" i="227"/>
  <c r="D4" i="227"/>
  <c r="O3" i="227"/>
  <c r="O8" i="227" s="1"/>
  <c r="P8" i="227" s="1"/>
  <c r="N3" i="227"/>
  <c r="J3" i="227"/>
  <c r="I3" i="227"/>
  <c r="H3" i="227"/>
  <c r="G3" i="227"/>
  <c r="D3" i="227"/>
  <c r="J8" i="227" l="1"/>
</calcChain>
</file>

<file path=xl/sharedStrings.xml><?xml version="1.0" encoding="utf-8"?>
<sst xmlns="http://schemas.openxmlformats.org/spreadsheetml/2006/main" count="24" uniqueCount="22">
  <si>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</si>
  <si>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</si>
  <si>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</si>
  <si>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</si>
  <si>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</si>
  <si>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</si>
  <si>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</si>
  <si>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</si>
  <si>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</si>
  <si>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</si>
  <si>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</si>
  <si>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</si>
  <si>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</si>
  <si>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</si>
  <si>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 +/- к прошлому году</t>
  </si>
  <si>
    <t xml:space="preserve">Поголовье коров           2019 год </t>
  </si>
  <si>
    <t>Валовый надой молока 2019, кг</t>
  </si>
  <si>
    <t>Надой        на 1 фуражную корову 2019, кг</t>
  </si>
  <si>
    <t>Реализовано молока в физическом весе 2019, кг</t>
  </si>
  <si>
    <t>ООО "Колхоз Заветы Ильича"</t>
  </si>
  <si>
    <t xml:space="preserve">Производство молока в сельскохозяйственных организациях городского округа Лотошино на 6 августа 2020 года                                                                                                                                            </t>
  </si>
  <si>
    <t>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</si>
</sst>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zoomScale="95" workbookViewId="0">
      <selection activeCell="I15" sqref="I15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6" ht="75.75" customHeight="1" thickBot="1" x14ac:dyDescent="0.3">
      <c r="A2" s="11" t="s">
        <v>6</v>
      </c>
      <c r="B2" s="12" t="s">
        <v>0</v>
      </c>
      <c r="C2" s="12" t="s">
        <v>15</v>
      </c>
      <c r="D2" s="12" t="s">
        <v>14</v>
      </c>
      <c r="E2" s="12" t="s">
        <v>2</v>
      </c>
      <c r="F2" s="12" t="s">
        <v>16</v>
      </c>
      <c r="G2" s="12" t="s">
        <v>8</v>
      </c>
      <c r="H2" s="12" t="s">
        <v>12</v>
      </c>
      <c r="I2" s="12" t="s">
        <v>17</v>
      </c>
      <c r="J2" s="12" t="s">
        <v>8</v>
      </c>
      <c r="K2" s="12" t="s">
        <v>3</v>
      </c>
      <c r="L2" s="12" t="s">
        <v>4</v>
      </c>
      <c r="M2" s="12" t="s">
        <v>18</v>
      </c>
      <c r="N2" s="12" t="s">
        <v>8</v>
      </c>
      <c r="O2" s="12" t="s">
        <v>5</v>
      </c>
      <c r="P2" s="13" t="s">
        <v>13</v>
      </c>
    </row>
    <row r="3" spans="1:16" ht="42" customHeight="1" x14ac:dyDescent="0.25">
      <c r="A3" s="5" t="s">
        <v>7</v>
      </c>
      <c r="B3" s="6">
        <v>945</v>
      </c>
      <c r="C3" s="6">
        <v>940</v>
      </c>
      <c r="D3" s="6">
        <f>B3-C3</f>
        <v>5</v>
      </c>
      <c r="E3" s="6">
        <v>17842</v>
      </c>
      <c r="F3" s="6">
        <v>15754</v>
      </c>
      <c r="G3" s="6">
        <f>E3-F3</f>
        <v>2088</v>
      </c>
      <c r="H3" s="19">
        <f t="shared" ref="H3:I6" si="0">E3/B3</f>
        <v>18.88042328042328</v>
      </c>
      <c r="I3" s="19">
        <f t="shared" si="0"/>
        <v>16.759574468085106</v>
      </c>
      <c r="J3" s="19">
        <f>H3-I3</f>
        <v>2.1208488123381741</v>
      </c>
      <c r="K3" s="6">
        <v>771</v>
      </c>
      <c r="L3" s="6">
        <v>17071</v>
      </c>
      <c r="M3" s="6">
        <v>15204</v>
      </c>
      <c r="N3" s="25">
        <f t="shared" ref="N3:N8" si="1">L3-M3</f>
        <v>1867</v>
      </c>
      <c r="O3" s="17">
        <f>L3*P3/3.4</f>
        <v>20083.529411764706</v>
      </c>
      <c r="P3" s="26">
        <v>4</v>
      </c>
    </row>
    <row r="4" spans="1:16" ht="42" customHeight="1" x14ac:dyDescent="0.25">
      <c r="A4" s="2" t="s">
        <v>9</v>
      </c>
      <c r="B4" s="1">
        <v>1020</v>
      </c>
      <c r="C4" s="1">
        <v>1150</v>
      </c>
      <c r="D4" s="1">
        <f>B4-C4</f>
        <v>-130</v>
      </c>
      <c r="E4" s="1">
        <v>20212</v>
      </c>
      <c r="F4" s="1">
        <v>18797</v>
      </c>
      <c r="G4" s="1">
        <f>E4-F4</f>
        <v>1415</v>
      </c>
      <c r="H4" s="20">
        <f t="shared" si="0"/>
        <v>19.815686274509805</v>
      </c>
      <c r="I4" s="20">
        <f t="shared" si="0"/>
        <v>16.345217391304349</v>
      </c>
      <c r="J4" s="20">
        <f>H4-I4</f>
        <v>3.4704688832054558</v>
      </c>
      <c r="K4" s="1">
        <v>912</v>
      </c>
      <c r="L4" s="1">
        <v>19300</v>
      </c>
      <c r="M4" s="1">
        <v>17220</v>
      </c>
      <c r="N4" s="1">
        <f t="shared" si="1"/>
        <v>2080</v>
      </c>
      <c r="O4" s="3">
        <f>L4*P4/3.4</f>
        <v>21002.941176470587</v>
      </c>
      <c r="P4" s="4">
        <v>3.7</v>
      </c>
    </row>
    <row r="5" spans="1:16" ht="42" customHeight="1" x14ac:dyDescent="0.25">
      <c r="A5" s="2" t="s">
        <v>10</v>
      </c>
      <c r="B5" s="1">
        <v>909</v>
      </c>
      <c r="C5" s="1">
        <v>860</v>
      </c>
      <c r="D5" s="1">
        <f>B5-C5</f>
        <v>49</v>
      </c>
      <c r="E5" s="1">
        <v>16928</v>
      </c>
      <c r="F5" s="1">
        <v>15897</v>
      </c>
      <c r="G5" s="1">
        <f>E5-F5</f>
        <v>1031</v>
      </c>
      <c r="H5" s="20">
        <f t="shared" si="0"/>
        <v>18.622662266226623</v>
      </c>
      <c r="I5" s="20">
        <f t="shared" si="0"/>
        <v>18.484883720930231</v>
      </c>
      <c r="J5" s="20">
        <f>H5-I5</f>
        <v>0.137778545296392</v>
      </c>
      <c r="K5" s="1">
        <v>872</v>
      </c>
      <c r="L5" s="1">
        <v>13388</v>
      </c>
      <c r="M5" s="1">
        <v>14824</v>
      </c>
      <c r="N5" s="1">
        <f t="shared" si="1"/>
        <v>-1436</v>
      </c>
      <c r="O5" s="3">
        <f>L5*P5/3.4</f>
        <v>15829.341176470587</v>
      </c>
      <c r="P5" s="4">
        <v>4.0199999999999996</v>
      </c>
    </row>
    <row r="6" spans="1:16" ht="42" customHeight="1" x14ac:dyDescent="0.25">
      <c r="A6" s="2" t="s">
        <v>19</v>
      </c>
      <c r="B6" s="1">
        <v>384</v>
      </c>
      <c r="C6" s="1">
        <v>560</v>
      </c>
      <c r="D6" s="1">
        <f>B6-C6</f>
        <v>-176</v>
      </c>
      <c r="E6" s="1">
        <v>7286</v>
      </c>
      <c r="F6" s="1">
        <v>7562</v>
      </c>
      <c r="G6" s="1">
        <f>E6-F6</f>
        <v>-276</v>
      </c>
      <c r="H6" s="20">
        <f t="shared" si="0"/>
        <v>18.973958333333332</v>
      </c>
      <c r="I6" s="20">
        <f t="shared" si="0"/>
        <v>13.503571428571428</v>
      </c>
      <c r="J6" s="20">
        <f>H6-I6</f>
        <v>5.470386904761904</v>
      </c>
      <c r="K6" s="1">
        <v>865</v>
      </c>
      <c r="L6" s="1">
        <v>6921</v>
      </c>
      <c r="M6" s="1">
        <v>7031</v>
      </c>
      <c r="N6" s="1">
        <f t="shared" si="1"/>
        <v>-110</v>
      </c>
      <c r="O6" s="3">
        <f>L6*P6/3.4</f>
        <v>7938.7941176470586</v>
      </c>
      <c r="P6" s="4">
        <v>3.9</v>
      </c>
    </row>
    <row r="7" spans="1:16" ht="42" customHeight="1" thickBot="1" x14ac:dyDescent="0.3">
      <c r="A7" s="7" t="s">
        <v>11</v>
      </c>
      <c r="B7" s="8"/>
      <c r="C7" s="8"/>
      <c r="D7" s="8"/>
      <c r="E7" s="8"/>
      <c r="F7" s="8"/>
      <c r="G7" s="8"/>
      <c r="H7" s="21"/>
      <c r="I7" s="21"/>
      <c r="J7" s="21"/>
      <c r="K7" s="8"/>
      <c r="L7" s="27">
        <v>2668</v>
      </c>
      <c r="M7" s="8">
        <v>569</v>
      </c>
      <c r="N7" s="8">
        <f t="shared" si="1"/>
        <v>2099</v>
      </c>
      <c r="O7" s="9">
        <f>L7</f>
        <v>2668</v>
      </c>
      <c r="P7" s="10"/>
    </row>
    <row r="8" spans="1:16" ht="42" customHeight="1" thickBot="1" x14ac:dyDescent="0.3">
      <c r="A8" s="14" t="s">
        <v>1</v>
      </c>
      <c r="B8" s="15">
        <f>SUM(B3:B7)</f>
        <v>3258</v>
      </c>
      <c r="C8" s="15">
        <f>SUM(C3:C6)</f>
        <v>3510</v>
      </c>
      <c r="D8" s="15">
        <f>B8-C8</f>
        <v>-252</v>
      </c>
      <c r="E8" s="15">
        <f>SUM(E3:E7)</f>
        <v>62268</v>
      </c>
      <c r="F8" s="15">
        <f>SUM(F3:F7)</f>
        <v>58010</v>
      </c>
      <c r="G8" s="15">
        <f>E8-F8</f>
        <v>4258</v>
      </c>
      <c r="H8" s="22">
        <f>E8/B8</f>
        <v>19.112338858195212</v>
      </c>
      <c r="I8" s="22">
        <f>F8/C8</f>
        <v>16.527065527065528</v>
      </c>
      <c r="J8" s="22">
        <f>H8-I8</f>
        <v>2.5852733311296845</v>
      </c>
      <c r="K8" s="15">
        <f>SUM(K3:K7)</f>
        <v>3420</v>
      </c>
      <c r="L8" s="15">
        <f>SUM(L3:L7)</f>
        <v>59348</v>
      </c>
      <c r="M8" s="15">
        <f>SUM(M3:M7)</f>
        <v>54848</v>
      </c>
      <c r="N8" s="15">
        <f t="shared" si="1"/>
        <v>4500</v>
      </c>
      <c r="O8" s="16">
        <f>SUM(O3:O7)</f>
        <v>67522.605882352946</v>
      </c>
      <c r="P8" s="18">
        <f>O8*3.4/L8</f>
        <v>3.8683167082294267</v>
      </c>
    </row>
    <row r="17" spans="14:14" x14ac:dyDescent="0.25">
      <c r="N17" t="s">
        <v>21</v>
      </c>
    </row>
  </sheetData>
  <mergeCells count="1">
    <mergeCell ref="A1:P1"/>
  </mergeCells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06.08.20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2019-11-07T07:58:01Z</cp:lastPrinted>
  <dcterms:created xsi:type="dcterms:W3CDTF">2014-09-03T05:37:13Z</dcterms:created>
  <dcterms:modified xsi:type="dcterms:W3CDTF">2020-08-07T07:42:04Z</dcterms:modified>
</cp:coreProperties>
</file>