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145"/>
  </bookViews>
  <sheets>
    <sheet name="19.04.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12" i="1" l="1"/>
  <c r="BB12" i="1"/>
  <c r="BC12" i="1" s="1"/>
  <c r="BA12" i="1"/>
  <c r="AY12" i="1"/>
  <c r="AZ12" i="1" s="1"/>
  <c r="AX12" i="1"/>
  <c r="AW12" i="1"/>
  <c r="AV12" i="1"/>
  <c r="AU12" i="1"/>
  <c r="AS12" i="1"/>
  <c r="AP12" i="1"/>
  <c r="AQ12" i="1" s="1"/>
  <c r="AO12" i="1"/>
  <c r="AM12" i="1"/>
  <c r="AN12" i="1" s="1"/>
  <c r="AL12" i="1"/>
  <c r="AK12" i="1"/>
  <c r="AJ12" i="1"/>
  <c r="AI12" i="1"/>
  <c r="AD12" i="1"/>
  <c r="AE12" i="1" s="1"/>
  <c r="AC12" i="1"/>
  <c r="AA12" i="1"/>
  <c r="AB12" i="1" s="1"/>
  <c r="Z12" i="1"/>
  <c r="Y12" i="1"/>
  <c r="X12" i="1"/>
  <c r="W12" i="1"/>
  <c r="U12" i="1"/>
  <c r="V12" i="1" s="1"/>
  <c r="T12" i="1"/>
  <c r="R12" i="1"/>
  <c r="S12" i="1" s="1"/>
  <c r="Q12" i="1"/>
  <c r="O12" i="1"/>
  <c r="P12" i="1" s="1"/>
  <c r="N12" i="1"/>
  <c r="M12" i="1"/>
  <c r="L12" i="1"/>
  <c r="K12" i="1"/>
  <c r="I12" i="1"/>
  <c r="J12" i="1" s="1"/>
  <c r="H12" i="1"/>
  <c r="F12" i="1"/>
  <c r="G12" i="1" s="1"/>
  <c r="E12" i="1"/>
  <c r="C12" i="1"/>
  <c r="D12" i="1" s="1"/>
  <c r="B12" i="1"/>
  <c r="BE11" i="1"/>
  <c r="BD11" i="1"/>
  <c r="AG11" i="1"/>
  <c r="BH11" i="1" s="1"/>
  <c r="AF11" i="1"/>
  <c r="BG11" i="1" s="1"/>
  <c r="Y11" i="1"/>
  <c r="G11" i="1"/>
  <c r="BG10" i="1"/>
  <c r="BE10" i="1"/>
  <c r="BD10" i="1"/>
  <c r="AG10" i="1"/>
  <c r="AG12" i="1" s="1"/>
  <c r="AF10" i="1"/>
  <c r="AE10" i="1"/>
  <c r="AB10" i="1"/>
  <c r="Y10" i="1"/>
  <c r="G10" i="1"/>
  <c r="BH9" i="1"/>
  <c r="BI9" i="1" s="1"/>
  <c r="BG9" i="1"/>
  <c r="BE9" i="1"/>
  <c r="BD9" i="1"/>
  <c r="AW9" i="1"/>
  <c r="AT9" i="1"/>
  <c r="AS9" i="1"/>
  <c r="AR9" i="1"/>
  <c r="AK9" i="1"/>
  <c r="AH9" i="1"/>
  <c r="AG9" i="1"/>
  <c r="AF9" i="1"/>
  <c r="Y9" i="1"/>
  <c r="V9" i="1"/>
  <c r="S9" i="1"/>
  <c r="P9" i="1"/>
  <c r="M9" i="1"/>
  <c r="J9" i="1"/>
  <c r="G9" i="1"/>
  <c r="BH8" i="1"/>
  <c r="BI8" i="1" s="1"/>
  <c r="BG8" i="1"/>
  <c r="BE8" i="1"/>
  <c r="BD8" i="1"/>
  <c r="AW8" i="1"/>
  <c r="AT8" i="1"/>
  <c r="AS8" i="1"/>
  <c r="AR8" i="1"/>
  <c r="AN8" i="1"/>
  <c r="AK8" i="1"/>
  <c r="AG8" i="1"/>
  <c r="AH8" i="1" s="1"/>
  <c r="AF8" i="1"/>
  <c r="AF12" i="1" s="1"/>
  <c r="Y8" i="1"/>
  <c r="S8" i="1"/>
  <c r="P8" i="1"/>
  <c r="M8" i="1"/>
  <c r="J8" i="1"/>
  <c r="G8" i="1"/>
  <c r="D8" i="1"/>
  <c r="BH7" i="1"/>
  <c r="BE7" i="1"/>
  <c r="BD7" i="1"/>
  <c r="AW7" i="1"/>
  <c r="AS7" i="1"/>
  <c r="AT7" i="1" s="1"/>
  <c r="AR7" i="1"/>
  <c r="BG7" i="1" s="1"/>
  <c r="AN7" i="1"/>
  <c r="AK7" i="1"/>
  <c r="S7" i="1"/>
  <c r="P7" i="1"/>
  <c r="J7" i="1"/>
  <c r="D7" i="1"/>
  <c r="BH6" i="1"/>
  <c r="BG6" i="1"/>
  <c r="BE6" i="1"/>
  <c r="BD6" i="1"/>
  <c r="BD12" i="1" s="1"/>
  <c r="AW6" i="1"/>
  <c r="AT6" i="1"/>
  <c r="AS6" i="1"/>
  <c r="AR6" i="1"/>
  <c r="AR12" i="1" s="1"/>
  <c r="AQ6" i="1"/>
  <c r="AN6" i="1"/>
  <c r="AK6" i="1"/>
  <c r="J6" i="1"/>
  <c r="D6" i="1"/>
  <c r="BG12" i="1" l="1"/>
  <c r="BI11" i="1"/>
  <c r="AT12" i="1"/>
  <c r="BF12" i="1"/>
  <c r="BI7" i="1"/>
  <c r="AH12" i="1"/>
  <c r="AH10" i="1"/>
  <c r="BH10" i="1"/>
  <c r="BI10" i="1" s="1"/>
  <c r="BI6" i="1"/>
  <c r="AH11" i="1"/>
  <c r="BH12" i="1" l="1"/>
  <c r="BI12" i="1" s="1"/>
</calcChain>
</file>

<file path=xl/sharedStrings.xml><?xml version="1.0" encoding="utf-8"?>
<sst xmlns="http://schemas.openxmlformats.org/spreadsheetml/2006/main" count="96" uniqueCount="38">
  <si>
    <t>Наименование предприятия</t>
  </si>
  <si>
    <t>Подкормка, боронование  мн.трав, озимых культур. Подготовка почвы.</t>
  </si>
  <si>
    <t>Яровой сев</t>
  </si>
  <si>
    <t>Подкормка мн.трав</t>
  </si>
  <si>
    <t>Подкормка озимых</t>
  </si>
  <si>
    <t>Боронование мн. трав</t>
  </si>
  <si>
    <t>Боронование зяби</t>
  </si>
  <si>
    <t>Весновспашка</t>
  </si>
  <si>
    <t>Подготовка почвы под яровой сев</t>
  </si>
  <si>
    <t>Кормовые культуры</t>
  </si>
  <si>
    <t>Масличные культуры</t>
  </si>
  <si>
    <t xml:space="preserve">Всего </t>
  </si>
  <si>
    <t>Овес</t>
  </si>
  <si>
    <t>Ячмень</t>
  </si>
  <si>
    <t>Однолетние травы</t>
  </si>
  <si>
    <t>Кукуруза                  (силос)</t>
  </si>
  <si>
    <t>Итого кормовых</t>
  </si>
  <si>
    <t>Подсев мн.трав</t>
  </si>
  <si>
    <t>Яровой рапс</t>
  </si>
  <si>
    <t>План, га</t>
  </si>
  <si>
    <t>Факт., га</t>
  </si>
  <si>
    <t>%</t>
  </si>
  <si>
    <t>ОАО "Совхоз им. Кирова"</t>
  </si>
  <si>
    <t>ООО "АФ "Елгозинское"</t>
  </si>
  <si>
    <t>ООО "Туламашагро"</t>
  </si>
  <si>
    <t>Итого</t>
  </si>
  <si>
    <t xml:space="preserve">                   </t>
  </si>
  <si>
    <t>ООО "Нока Агро" отд."Яровое"</t>
  </si>
  <si>
    <t>Горох</t>
  </si>
  <si>
    <t>Яровые зерновые и зерно-бобовые культуры</t>
  </si>
  <si>
    <t>Итого яровых зерновых и зернобобовых</t>
  </si>
  <si>
    <t>Соя</t>
  </si>
  <si>
    <t>Итого масличных</t>
  </si>
  <si>
    <t>Мн. травы                       (беспокровные)</t>
  </si>
  <si>
    <t>Кукуруза (зерно, корнаж)</t>
  </si>
  <si>
    <t>ООО "Нока Агро"              отд. "Вешние  воды"</t>
  </si>
  <si>
    <t>ООО "Колхоз "Заветы Ильича"</t>
  </si>
  <si>
    <t>Весенне-полевые работы по городскому округу Лотошино на 19.04.2021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</si>
</sst>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" fontId="5" fillId="0" borderId="28" xfId="1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4" fontId="6" fillId="0" borderId="30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" fontId="5" fillId="0" borderId="32" xfId="1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0" fontId="6" fillId="0" borderId="0" xfId="0" applyFont="1"/>
    <xf numFmtId="0" fontId="3" fillId="0" borderId="38" xfId="0" applyFont="1" applyFill="1" applyBorder="1" applyAlignment="1">
      <alignment horizontal="left" vertical="center" wrapText="1"/>
    </xf>
    <xf numFmtId="1" fontId="5" fillId="0" borderId="28" xfId="1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" fontId="5" fillId="0" borderId="32" xfId="1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164" fontId="6" fillId="0" borderId="43" xfId="0" applyNumberFormat="1" applyFont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0" borderId="5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"/>
  <sheetViews>
    <sheetView tabSelected="1" workbookViewId="0">
      <selection activeCell="Q15" sqref="Q15"/>
    </sheetView>
  </sheetViews>
  <sheetFormatPr defaultRowHeight="14.25" x14ac:dyDescent="0.2"/>
  <cols>
    <col min="1" max="1" width="23.85546875" style="1" customWidth="1"/>
    <col min="2" max="61" width="6.5703125" style="1" customWidth="1"/>
    <col min="62" max="273" width="9.140625" style="1"/>
    <col min="274" max="274" width="25.140625" style="1" customWidth="1"/>
    <col min="275" max="289" width="6.140625" style="1" customWidth="1"/>
    <col min="290" max="290" width="14" style="1" customWidth="1"/>
    <col min="291" max="317" width="6.140625" style="1" customWidth="1"/>
    <col min="318" max="529" width="9.140625" style="1"/>
    <col min="530" max="530" width="25.140625" style="1" customWidth="1"/>
    <col min="531" max="545" width="6.140625" style="1" customWidth="1"/>
    <col min="546" max="546" width="14" style="1" customWidth="1"/>
    <col min="547" max="573" width="6.140625" style="1" customWidth="1"/>
    <col min="574" max="785" width="9.140625" style="1"/>
    <col min="786" max="786" width="25.140625" style="1" customWidth="1"/>
    <col min="787" max="801" width="6.140625" style="1" customWidth="1"/>
    <col min="802" max="802" width="14" style="1" customWidth="1"/>
    <col min="803" max="829" width="6.140625" style="1" customWidth="1"/>
    <col min="830" max="1041" width="9.140625" style="1"/>
    <col min="1042" max="1042" width="25.140625" style="1" customWidth="1"/>
    <col min="1043" max="1057" width="6.140625" style="1" customWidth="1"/>
    <col min="1058" max="1058" width="14" style="1" customWidth="1"/>
    <col min="1059" max="1085" width="6.140625" style="1" customWidth="1"/>
    <col min="1086" max="1297" width="9.140625" style="1"/>
    <col min="1298" max="1298" width="25.140625" style="1" customWidth="1"/>
    <col min="1299" max="1313" width="6.140625" style="1" customWidth="1"/>
    <col min="1314" max="1314" width="14" style="1" customWidth="1"/>
    <col min="1315" max="1341" width="6.140625" style="1" customWidth="1"/>
    <col min="1342" max="1553" width="9.140625" style="1"/>
    <col min="1554" max="1554" width="25.140625" style="1" customWidth="1"/>
    <col min="1555" max="1569" width="6.140625" style="1" customWidth="1"/>
    <col min="1570" max="1570" width="14" style="1" customWidth="1"/>
    <col min="1571" max="1597" width="6.140625" style="1" customWidth="1"/>
    <col min="1598" max="1809" width="9.140625" style="1"/>
    <col min="1810" max="1810" width="25.140625" style="1" customWidth="1"/>
    <col min="1811" max="1825" width="6.140625" style="1" customWidth="1"/>
    <col min="1826" max="1826" width="14" style="1" customWidth="1"/>
    <col min="1827" max="1853" width="6.140625" style="1" customWidth="1"/>
    <col min="1854" max="2065" width="9.140625" style="1"/>
    <col min="2066" max="2066" width="25.140625" style="1" customWidth="1"/>
    <col min="2067" max="2081" width="6.140625" style="1" customWidth="1"/>
    <col min="2082" max="2082" width="14" style="1" customWidth="1"/>
    <col min="2083" max="2109" width="6.140625" style="1" customWidth="1"/>
    <col min="2110" max="2321" width="9.140625" style="1"/>
    <col min="2322" max="2322" width="25.140625" style="1" customWidth="1"/>
    <col min="2323" max="2337" width="6.140625" style="1" customWidth="1"/>
    <col min="2338" max="2338" width="14" style="1" customWidth="1"/>
    <col min="2339" max="2365" width="6.140625" style="1" customWidth="1"/>
    <col min="2366" max="2577" width="9.140625" style="1"/>
    <col min="2578" max="2578" width="25.140625" style="1" customWidth="1"/>
    <col min="2579" max="2593" width="6.140625" style="1" customWidth="1"/>
    <col min="2594" max="2594" width="14" style="1" customWidth="1"/>
    <col min="2595" max="2621" width="6.140625" style="1" customWidth="1"/>
    <col min="2622" max="2833" width="9.140625" style="1"/>
    <col min="2834" max="2834" width="25.140625" style="1" customWidth="1"/>
    <col min="2835" max="2849" width="6.140625" style="1" customWidth="1"/>
    <col min="2850" max="2850" width="14" style="1" customWidth="1"/>
    <col min="2851" max="2877" width="6.140625" style="1" customWidth="1"/>
    <col min="2878" max="3089" width="9.140625" style="1"/>
    <col min="3090" max="3090" width="25.140625" style="1" customWidth="1"/>
    <col min="3091" max="3105" width="6.140625" style="1" customWidth="1"/>
    <col min="3106" max="3106" width="14" style="1" customWidth="1"/>
    <col min="3107" max="3133" width="6.140625" style="1" customWidth="1"/>
    <col min="3134" max="3345" width="9.140625" style="1"/>
    <col min="3346" max="3346" width="25.140625" style="1" customWidth="1"/>
    <col min="3347" max="3361" width="6.140625" style="1" customWidth="1"/>
    <col min="3362" max="3362" width="14" style="1" customWidth="1"/>
    <col min="3363" max="3389" width="6.140625" style="1" customWidth="1"/>
    <col min="3390" max="3601" width="9.140625" style="1"/>
    <col min="3602" max="3602" width="25.140625" style="1" customWidth="1"/>
    <col min="3603" max="3617" width="6.140625" style="1" customWidth="1"/>
    <col min="3618" max="3618" width="14" style="1" customWidth="1"/>
    <col min="3619" max="3645" width="6.140625" style="1" customWidth="1"/>
    <col min="3646" max="3857" width="9.140625" style="1"/>
    <col min="3858" max="3858" width="25.140625" style="1" customWidth="1"/>
    <col min="3859" max="3873" width="6.140625" style="1" customWidth="1"/>
    <col min="3874" max="3874" width="14" style="1" customWidth="1"/>
    <col min="3875" max="3901" width="6.140625" style="1" customWidth="1"/>
    <col min="3902" max="4113" width="9.140625" style="1"/>
    <col min="4114" max="4114" width="25.140625" style="1" customWidth="1"/>
    <col min="4115" max="4129" width="6.140625" style="1" customWidth="1"/>
    <col min="4130" max="4130" width="14" style="1" customWidth="1"/>
    <col min="4131" max="4157" width="6.140625" style="1" customWidth="1"/>
    <col min="4158" max="4369" width="9.140625" style="1"/>
    <col min="4370" max="4370" width="25.140625" style="1" customWidth="1"/>
    <col min="4371" max="4385" width="6.140625" style="1" customWidth="1"/>
    <col min="4386" max="4386" width="14" style="1" customWidth="1"/>
    <col min="4387" max="4413" width="6.140625" style="1" customWidth="1"/>
    <col min="4414" max="4625" width="9.140625" style="1"/>
    <col min="4626" max="4626" width="25.140625" style="1" customWidth="1"/>
    <col min="4627" max="4641" width="6.140625" style="1" customWidth="1"/>
    <col min="4642" max="4642" width="14" style="1" customWidth="1"/>
    <col min="4643" max="4669" width="6.140625" style="1" customWidth="1"/>
    <col min="4670" max="4881" width="9.140625" style="1"/>
    <col min="4882" max="4882" width="25.140625" style="1" customWidth="1"/>
    <col min="4883" max="4897" width="6.140625" style="1" customWidth="1"/>
    <col min="4898" max="4898" width="14" style="1" customWidth="1"/>
    <col min="4899" max="4925" width="6.140625" style="1" customWidth="1"/>
    <col min="4926" max="5137" width="9.140625" style="1"/>
    <col min="5138" max="5138" width="25.140625" style="1" customWidth="1"/>
    <col min="5139" max="5153" width="6.140625" style="1" customWidth="1"/>
    <col min="5154" max="5154" width="14" style="1" customWidth="1"/>
    <col min="5155" max="5181" width="6.140625" style="1" customWidth="1"/>
    <col min="5182" max="5393" width="9.140625" style="1"/>
    <col min="5394" max="5394" width="25.140625" style="1" customWidth="1"/>
    <col min="5395" max="5409" width="6.140625" style="1" customWidth="1"/>
    <col min="5410" max="5410" width="14" style="1" customWidth="1"/>
    <col min="5411" max="5437" width="6.140625" style="1" customWidth="1"/>
    <col min="5438" max="5649" width="9.140625" style="1"/>
    <col min="5650" max="5650" width="25.140625" style="1" customWidth="1"/>
    <col min="5651" max="5665" width="6.140625" style="1" customWidth="1"/>
    <col min="5666" max="5666" width="14" style="1" customWidth="1"/>
    <col min="5667" max="5693" width="6.140625" style="1" customWidth="1"/>
    <col min="5694" max="5905" width="9.140625" style="1"/>
    <col min="5906" max="5906" width="25.140625" style="1" customWidth="1"/>
    <col min="5907" max="5921" width="6.140625" style="1" customWidth="1"/>
    <col min="5922" max="5922" width="14" style="1" customWidth="1"/>
    <col min="5923" max="5949" width="6.140625" style="1" customWidth="1"/>
    <col min="5950" max="6161" width="9.140625" style="1"/>
    <col min="6162" max="6162" width="25.140625" style="1" customWidth="1"/>
    <col min="6163" max="6177" width="6.140625" style="1" customWidth="1"/>
    <col min="6178" max="6178" width="14" style="1" customWidth="1"/>
    <col min="6179" max="6205" width="6.140625" style="1" customWidth="1"/>
    <col min="6206" max="6417" width="9.140625" style="1"/>
    <col min="6418" max="6418" width="25.140625" style="1" customWidth="1"/>
    <col min="6419" max="6433" width="6.140625" style="1" customWidth="1"/>
    <col min="6434" max="6434" width="14" style="1" customWidth="1"/>
    <col min="6435" max="6461" width="6.140625" style="1" customWidth="1"/>
    <col min="6462" max="6673" width="9.140625" style="1"/>
    <col min="6674" max="6674" width="25.140625" style="1" customWidth="1"/>
    <col min="6675" max="6689" width="6.140625" style="1" customWidth="1"/>
    <col min="6690" max="6690" width="14" style="1" customWidth="1"/>
    <col min="6691" max="6717" width="6.140625" style="1" customWidth="1"/>
    <col min="6718" max="6929" width="9.140625" style="1"/>
    <col min="6930" max="6930" width="25.140625" style="1" customWidth="1"/>
    <col min="6931" max="6945" width="6.140625" style="1" customWidth="1"/>
    <col min="6946" max="6946" width="14" style="1" customWidth="1"/>
    <col min="6947" max="6973" width="6.140625" style="1" customWidth="1"/>
    <col min="6974" max="7185" width="9.140625" style="1"/>
    <col min="7186" max="7186" width="25.140625" style="1" customWidth="1"/>
    <col min="7187" max="7201" width="6.140625" style="1" customWidth="1"/>
    <col min="7202" max="7202" width="14" style="1" customWidth="1"/>
    <col min="7203" max="7229" width="6.140625" style="1" customWidth="1"/>
    <col min="7230" max="7441" width="9.140625" style="1"/>
    <col min="7442" max="7442" width="25.140625" style="1" customWidth="1"/>
    <col min="7443" max="7457" width="6.140625" style="1" customWidth="1"/>
    <col min="7458" max="7458" width="14" style="1" customWidth="1"/>
    <col min="7459" max="7485" width="6.140625" style="1" customWidth="1"/>
    <col min="7486" max="7697" width="9.140625" style="1"/>
    <col min="7698" max="7698" width="25.140625" style="1" customWidth="1"/>
    <col min="7699" max="7713" width="6.140625" style="1" customWidth="1"/>
    <col min="7714" max="7714" width="14" style="1" customWidth="1"/>
    <col min="7715" max="7741" width="6.140625" style="1" customWidth="1"/>
    <col min="7742" max="7953" width="9.140625" style="1"/>
    <col min="7954" max="7954" width="25.140625" style="1" customWidth="1"/>
    <col min="7955" max="7969" width="6.140625" style="1" customWidth="1"/>
    <col min="7970" max="7970" width="14" style="1" customWidth="1"/>
    <col min="7971" max="7997" width="6.140625" style="1" customWidth="1"/>
    <col min="7998" max="8209" width="9.140625" style="1"/>
    <col min="8210" max="8210" width="25.140625" style="1" customWidth="1"/>
    <col min="8211" max="8225" width="6.140625" style="1" customWidth="1"/>
    <col min="8226" max="8226" width="14" style="1" customWidth="1"/>
    <col min="8227" max="8253" width="6.140625" style="1" customWidth="1"/>
    <col min="8254" max="8465" width="9.140625" style="1"/>
    <col min="8466" max="8466" width="25.140625" style="1" customWidth="1"/>
    <col min="8467" max="8481" width="6.140625" style="1" customWidth="1"/>
    <col min="8482" max="8482" width="14" style="1" customWidth="1"/>
    <col min="8483" max="8509" width="6.140625" style="1" customWidth="1"/>
    <col min="8510" max="8721" width="9.140625" style="1"/>
    <col min="8722" max="8722" width="25.140625" style="1" customWidth="1"/>
    <col min="8723" max="8737" width="6.140625" style="1" customWidth="1"/>
    <col min="8738" max="8738" width="14" style="1" customWidth="1"/>
    <col min="8739" max="8765" width="6.140625" style="1" customWidth="1"/>
    <col min="8766" max="8977" width="9.140625" style="1"/>
    <col min="8978" max="8978" width="25.140625" style="1" customWidth="1"/>
    <col min="8979" max="8993" width="6.140625" style="1" customWidth="1"/>
    <col min="8994" max="8994" width="14" style="1" customWidth="1"/>
    <col min="8995" max="9021" width="6.140625" style="1" customWidth="1"/>
    <col min="9022" max="9233" width="9.140625" style="1"/>
    <col min="9234" max="9234" width="25.140625" style="1" customWidth="1"/>
    <col min="9235" max="9249" width="6.140625" style="1" customWidth="1"/>
    <col min="9250" max="9250" width="14" style="1" customWidth="1"/>
    <col min="9251" max="9277" width="6.140625" style="1" customWidth="1"/>
    <col min="9278" max="9489" width="9.140625" style="1"/>
    <col min="9490" max="9490" width="25.140625" style="1" customWidth="1"/>
    <col min="9491" max="9505" width="6.140625" style="1" customWidth="1"/>
    <col min="9506" max="9506" width="14" style="1" customWidth="1"/>
    <col min="9507" max="9533" width="6.140625" style="1" customWidth="1"/>
    <col min="9534" max="9745" width="9.140625" style="1"/>
    <col min="9746" max="9746" width="25.140625" style="1" customWidth="1"/>
    <col min="9747" max="9761" width="6.140625" style="1" customWidth="1"/>
    <col min="9762" max="9762" width="14" style="1" customWidth="1"/>
    <col min="9763" max="9789" width="6.140625" style="1" customWidth="1"/>
    <col min="9790" max="10001" width="9.140625" style="1"/>
    <col min="10002" max="10002" width="25.140625" style="1" customWidth="1"/>
    <col min="10003" max="10017" width="6.140625" style="1" customWidth="1"/>
    <col min="10018" max="10018" width="14" style="1" customWidth="1"/>
    <col min="10019" max="10045" width="6.140625" style="1" customWidth="1"/>
    <col min="10046" max="10257" width="9.140625" style="1"/>
    <col min="10258" max="10258" width="25.140625" style="1" customWidth="1"/>
    <col min="10259" max="10273" width="6.140625" style="1" customWidth="1"/>
    <col min="10274" max="10274" width="14" style="1" customWidth="1"/>
    <col min="10275" max="10301" width="6.140625" style="1" customWidth="1"/>
    <col min="10302" max="10513" width="9.140625" style="1"/>
    <col min="10514" max="10514" width="25.140625" style="1" customWidth="1"/>
    <col min="10515" max="10529" width="6.140625" style="1" customWidth="1"/>
    <col min="10530" max="10530" width="14" style="1" customWidth="1"/>
    <col min="10531" max="10557" width="6.140625" style="1" customWidth="1"/>
    <col min="10558" max="10769" width="9.140625" style="1"/>
    <col min="10770" max="10770" width="25.140625" style="1" customWidth="1"/>
    <col min="10771" max="10785" width="6.140625" style="1" customWidth="1"/>
    <col min="10786" max="10786" width="14" style="1" customWidth="1"/>
    <col min="10787" max="10813" width="6.140625" style="1" customWidth="1"/>
    <col min="10814" max="11025" width="9.140625" style="1"/>
    <col min="11026" max="11026" width="25.140625" style="1" customWidth="1"/>
    <col min="11027" max="11041" width="6.140625" style="1" customWidth="1"/>
    <col min="11042" max="11042" width="14" style="1" customWidth="1"/>
    <col min="11043" max="11069" width="6.140625" style="1" customWidth="1"/>
    <col min="11070" max="11281" width="9.140625" style="1"/>
    <col min="11282" max="11282" width="25.140625" style="1" customWidth="1"/>
    <col min="11283" max="11297" width="6.140625" style="1" customWidth="1"/>
    <col min="11298" max="11298" width="14" style="1" customWidth="1"/>
    <col min="11299" max="11325" width="6.140625" style="1" customWidth="1"/>
    <col min="11326" max="11537" width="9.140625" style="1"/>
    <col min="11538" max="11538" width="25.140625" style="1" customWidth="1"/>
    <col min="11539" max="11553" width="6.140625" style="1" customWidth="1"/>
    <col min="11554" max="11554" width="14" style="1" customWidth="1"/>
    <col min="11555" max="11581" width="6.140625" style="1" customWidth="1"/>
    <col min="11582" max="11793" width="9.140625" style="1"/>
    <col min="11794" max="11794" width="25.140625" style="1" customWidth="1"/>
    <col min="11795" max="11809" width="6.140625" style="1" customWidth="1"/>
    <col min="11810" max="11810" width="14" style="1" customWidth="1"/>
    <col min="11811" max="11837" width="6.140625" style="1" customWidth="1"/>
    <col min="11838" max="12049" width="9.140625" style="1"/>
    <col min="12050" max="12050" width="25.140625" style="1" customWidth="1"/>
    <col min="12051" max="12065" width="6.140625" style="1" customWidth="1"/>
    <col min="12066" max="12066" width="14" style="1" customWidth="1"/>
    <col min="12067" max="12093" width="6.140625" style="1" customWidth="1"/>
    <col min="12094" max="12305" width="9.140625" style="1"/>
    <col min="12306" max="12306" width="25.140625" style="1" customWidth="1"/>
    <col min="12307" max="12321" width="6.140625" style="1" customWidth="1"/>
    <col min="12322" max="12322" width="14" style="1" customWidth="1"/>
    <col min="12323" max="12349" width="6.140625" style="1" customWidth="1"/>
    <col min="12350" max="12561" width="9.140625" style="1"/>
    <col min="12562" max="12562" width="25.140625" style="1" customWidth="1"/>
    <col min="12563" max="12577" width="6.140625" style="1" customWidth="1"/>
    <col min="12578" max="12578" width="14" style="1" customWidth="1"/>
    <col min="12579" max="12605" width="6.140625" style="1" customWidth="1"/>
    <col min="12606" max="12817" width="9.140625" style="1"/>
    <col min="12818" max="12818" width="25.140625" style="1" customWidth="1"/>
    <col min="12819" max="12833" width="6.140625" style="1" customWidth="1"/>
    <col min="12834" max="12834" width="14" style="1" customWidth="1"/>
    <col min="12835" max="12861" width="6.140625" style="1" customWidth="1"/>
    <col min="12862" max="13073" width="9.140625" style="1"/>
    <col min="13074" max="13074" width="25.140625" style="1" customWidth="1"/>
    <col min="13075" max="13089" width="6.140625" style="1" customWidth="1"/>
    <col min="13090" max="13090" width="14" style="1" customWidth="1"/>
    <col min="13091" max="13117" width="6.140625" style="1" customWidth="1"/>
    <col min="13118" max="13329" width="9.140625" style="1"/>
    <col min="13330" max="13330" width="25.140625" style="1" customWidth="1"/>
    <col min="13331" max="13345" width="6.140625" style="1" customWidth="1"/>
    <col min="13346" max="13346" width="14" style="1" customWidth="1"/>
    <col min="13347" max="13373" width="6.140625" style="1" customWidth="1"/>
    <col min="13374" max="13585" width="9.140625" style="1"/>
    <col min="13586" max="13586" width="25.140625" style="1" customWidth="1"/>
    <col min="13587" max="13601" width="6.140625" style="1" customWidth="1"/>
    <col min="13602" max="13602" width="14" style="1" customWidth="1"/>
    <col min="13603" max="13629" width="6.140625" style="1" customWidth="1"/>
    <col min="13630" max="13841" width="9.140625" style="1"/>
    <col min="13842" max="13842" width="25.140625" style="1" customWidth="1"/>
    <col min="13843" max="13857" width="6.140625" style="1" customWidth="1"/>
    <col min="13858" max="13858" width="14" style="1" customWidth="1"/>
    <col min="13859" max="13885" width="6.140625" style="1" customWidth="1"/>
    <col min="13886" max="14097" width="9.140625" style="1"/>
    <col min="14098" max="14098" width="25.140625" style="1" customWidth="1"/>
    <col min="14099" max="14113" width="6.140625" style="1" customWidth="1"/>
    <col min="14114" max="14114" width="14" style="1" customWidth="1"/>
    <col min="14115" max="14141" width="6.140625" style="1" customWidth="1"/>
    <col min="14142" max="14353" width="9.140625" style="1"/>
    <col min="14354" max="14354" width="25.140625" style="1" customWidth="1"/>
    <col min="14355" max="14369" width="6.140625" style="1" customWidth="1"/>
    <col min="14370" max="14370" width="14" style="1" customWidth="1"/>
    <col min="14371" max="14397" width="6.140625" style="1" customWidth="1"/>
    <col min="14398" max="14609" width="9.140625" style="1"/>
    <col min="14610" max="14610" width="25.140625" style="1" customWidth="1"/>
    <col min="14611" max="14625" width="6.140625" style="1" customWidth="1"/>
    <col min="14626" max="14626" width="14" style="1" customWidth="1"/>
    <col min="14627" max="14653" width="6.140625" style="1" customWidth="1"/>
    <col min="14654" max="14865" width="9.140625" style="1"/>
    <col min="14866" max="14866" width="25.140625" style="1" customWidth="1"/>
    <col min="14867" max="14881" width="6.140625" style="1" customWidth="1"/>
    <col min="14882" max="14882" width="14" style="1" customWidth="1"/>
    <col min="14883" max="14909" width="6.140625" style="1" customWidth="1"/>
    <col min="14910" max="15121" width="9.140625" style="1"/>
    <col min="15122" max="15122" width="25.140625" style="1" customWidth="1"/>
    <col min="15123" max="15137" width="6.140625" style="1" customWidth="1"/>
    <col min="15138" max="15138" width="14" style="1" customWidth="1"/>
    <col min="15139" max="15165" width="6.140625" style="1" customWidth="1"/>
    <col min="15166" max="15377" width="9.140625" style="1"/>
    <col min="15378" max="15378" width="25.140625" style="1" customWidth="1"/>
    <col min="15379" max="15393" width="6.140625" style="1" customWidth="1"/>
    <col min="15394" max="15394" width="14" style="1" customWidth="1"/>
    <col min="15395" max="15421" width="6.140625" style="1" customWidth="1"/>
    <col min="15422" max="15633" width="9.140625" style="1"/>
    <col min="15634" max="15634" width="25.140625" style="1" customWidth="1"/>
    <col min="15635" max="15649" width="6.140625" style="1" customWidth="1"/>
    <col min="15650" max="15650" width="14" style="1" customWidth="1"/>
    <col min="15651" max="15677" width="6.140625" style="1" customWidth="1"/>
    <col min="15678" max="15889" width="9.140625" style="1"/>
    <col min="15890" max="15890" width="25.140625" style="1" customWidth="1"/>
    <col min="15891" max="15905" width="6.140625" style="1" customWidth="1"/>
    <col min="15906" max="15906" width="14" style="1" customWidth="1"/>
    <col min="15907" max="15933" width="6.140625" style="1" customWidth="1"/>
    <col min="15934" max="16145" width="9.140625" style="1"/>
    <col min="16146" max="16146" width="25.140625" style="1" customWidth="1"/>
    <col min="16147" max="16161" width="6.140625" style="1" customWidth="1"/>
    <col min="16162" max="16162" width="14" style="1" customWidth="1"/>
    <col min="16163" max="16189" width="6.140625" style="1" customWidth="1"/>
    <col min="16190" max="16384" width="9.140625" style="1"/>
  </cols>
  <sheetData>
    <row r="1" spans="1:61" ht="30" customHeight="1" thickBot="1" x14ac:dyDescent="0.25">
      <c r="A1" s="64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6"/>
      <c r="U1" s="66"/>
      <c r="V1" s="66"/>
      <c r="W1" s="66"/>
      <c r="X1" s="66"/>
      <c r="Y1" s="66"/>
      <c r="AL1" s="2"/>
      <c r="AM1" s="2"/>
      <c r="AN1" s="2"/>
      <c r="AO1" s="2"/>
      <c r="AP1" s="2"/>
      <c r="AQ1" s="2"/>
    </row>
    <row r="2" spans="1:61" ht="26.25" customHeight="1" thickBot="1" x14ac:dyDescent="0.25">
      <c r="A2" s="67" t="s">
        <v>0</v>
      </c>
      <c r="B2" s="70" t="s">
        <v>1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  <c r="T2" s="73" t="s">
        <v>2</v>
      </c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4"/>
    </row>
    <row r="3" spans="1:61" ht="26.25" customHeight="1" thickBot="1" x14ac:dyDescent="0.25">
      <c r="A3" s="68"/>
      <c r="B3" s="75" t="s">
        <v>3</v>
      </c>
      <c r="C3" s="76"/>
      <c r="D3" s="77"/>
      <c r="E3" s="75" t="s">
        <v>4</v>
      </c>
      <c r="F3" s="76"/>
      <c r="G3" s="77"/>
      <c r="H3" s="81" t="s">
        <v>5</v>
      </c>
      <c r="I3" s="76"/>
      <c r="J3" s="77"/>
      <c r="K3" s="75" t="s">
        <v>6</v>
      </c>
      <c r="L3" s="76"/>
      <c r="M3" s="77"/>
      <c r="N3" s="75" t="s">
        <v>7</v>
      </c>
      <c r="O3" s="76"/>
      <c r="P3" s="77"/>
      <c r="Q3" s="75" t="s">
        <v>8</v>
      </c>
      <c r="R3" s="76"/>
      <c r="S3" s="77"/>
      <c r="T3" s="73" t="s">
        <v>29</v>
      </c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/>
      <c r="AI3" s="70" t="s">
        <v>9</v>
      </c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4"/>
      <c r="AX3" s="70" t="s">
        <v>10</v>
      </c>
      <c r="AY3" s="82"/>
      <c r="AZ3" s="82"/>
      <c r="BA3" s="82"/>
      <c r="BB3" s="82"/>
      <c r="BC3" s="82"/>
      <c r="BD3" s="82"/>
      <c r="BE3" s="82"/>
      <c r="BF3" s="83"/>
      <c r="BG3" s="81" t="s">
        <v>11</v>
      </c>
      <c r="BH3" s="76"/>
      <c r="BI3" s="77"/>
    </row>
    <row r="4" spans="1:61" ht="41.25" customHeight="1" x14ac:dyDescent="0.2">
      <c r="A4" s="69"/>
      <c r="B4" s="78"/>
      <c r="C4" s="79"/>
      <c r="D4" s="80"/>
      <c r="E4" s="78"/>
      <c r="F4" s="79"/>
      <c r="G4" s="80"/>
      <c r="H4" s="79"/>
      <c r="I4" s="79"/>
      <c r="J4" s="80"/>
      <c r="K4" s="78"/>
      <c r="L4" s="79"/>
      <c r="M4" s="80"/>
      <c r="N4" s="78"/>
      <c r="O4" s="79"/>
      <c r="P4" s="80"/>
      <c r="Q4" s="78"/>
      <c r="R4" s="79"/>
      <c r="S4" s="80"/>
      <c r="T4" s="62" t="s">
        <v>12</v>
      </c>
      <c r="U4" s="62"/>
      <c r="V4" s="63"/>
      <c r="W4" s="61" t="s">
        <v>13</v>
      </c>
      <c r="X4" s="62"/>
      <c r="Y4" s="62"/>
      <c r="Z4" s="61" t="s">
        <v>28</v>
      </c>
      <c r="AA4" s="62"/>
      <c r="AB4" s="63"/>
      <c r="AC4" s="61" t="s">
        <v>34</v>
      </c>
      <c r="AD4" s="62"/>
      <c r="AE4" s="62"/>
      <c r="AF4" s="61" t="s">
        <v>30</v>
      </c>
      <c r="AG4" s="62"/>
      <c r="AH4" s="63"/>
      <c r="AI4" s="61" t="s">
        <v>14</v>
      </c>
      <c r="AJ4" s="62"/>
      <c r="AK4" s="63"/>
      <c r="AL4" s="84" t="s">
        <v>15</v>
      </c>
      <c r="AM4" s="85"/>
      <c r="AN4" s="86"/>
      <c r="AO4" s="84" t="s">
        <v>33</v>
      </c>
      <c r="AP4" s="85"/>
      <c r="AQ4" s="86"/>
      <c r="AR4" s="62" t="s">
        <v>16</v>
      </c>
      <c r="AS4" s="62"/>
      <c r="AT4" s="62"/>
      <c r="AU4" s="61" t="s">
        <v>17</v>
      </c>
      <c r="AV4" s="62"/>
      <c r="AW4" s="63"/>
      <c r="AX4" s="61" t="s">
        <v>18</v>
      </c>
      <c r="AY4" s="62"/>
      <c r="AZ4" s="63"/>
      <c r="BA4" s="61" t="s">
        <v>31</v>
      </c>
      <c r="BB4" s="62"/>
      <c r="BC4" s="63"/>
      <c r="BD4" s="61" t="s">
        <v>32</v>
      </c>
      <c r="BE4" s="62"/>
      <c r="BF4" s="63"/>
      <c r="BG4" s="79"/>
      <c r="BH4" s="79"/>
      <c r="BI4" s="80"/>
    </row>
    <row r="5" spans="1:61" ht="38.25" customHeight="1" thickBot="1" x14ac:dyDescent="0.25">
      <c r="A5" s="65"/>
      <c r="B5" s="3" t="s">
        <v>19</v>
      </c>
      <c r="C5" s="4" t="s">
        <v>20</v>
      </c>
      <c r="D5" s="5" t="s">
        <v>21</v>
      </c>
      <c r="E5" s="3" t="s">
        <v>19</v>
      </c>
      <c r="F5" s="4" t="s">
        <v>20</v>
      </c>
      <c r="G5" s="5" t="s">
        <v>21</v>
      </c>
      <c r="H5" s="6" t="s">
        <v>19</v>
      </c>
      <c r="I5" s="4" t="s">
        <v>20</v>
      </c>
      <c r="J5" s="5" t="s">
        <v>21</v>
      </c>
      <c r="K5" s="3" t="s">
        <v>19</v>
      </c>
      <c r="L5" s="4" t="s">
        <v>20</v>
      </c>
      <c r="M5" s="5" t="s">
        <v>21</v>
      </c>
      <c r="N5" s="3" t="s">
        <v>19</v>
      </c>
      <c r="O5" s="4" t="s">
        <v>20</v>
      </c>
      <c r="P5" s="5" t="s">
        <v>21</v>
      </c>
      <c r="Q5" s="3" t="s">
        <v>19</v>
      </c>
      <c r="R5" s="4" t="s">
        <v>20</v>
      </c>
      <c r="S5" s="5" t="s">
        <v>21</v>
      </c>
      <c r="T5" s="6" t="s">
        <v>19</v>
      </c>
      <c r="U5" s="4" t="s">
        <v>20</v>
      </c>
      <c r="V5" s="5" t="s">
        <v>21</v>
      </c>
      <c r="W5" s="3" t="s">
        <v>19</v>
      </c>
      <c r="X5" s="4" t="s">
        <v>20</v>
      </c>
      <c r="Y5" s="7" t="s">
        <v>21</v>
      </c>
      <c r="Z5" s="3" t="s">
        <v>19</v>
      </c>
      <c r="AA5" s="4" t="s">
        <v>20</v>
      </c>
      <c r="AB5" s="5" t="s">
        <v>21</v>
      </c>
      <c r="AC5" s="3" t="s">
        <v>19</v>
      </c>
      <c r="AD5" s="4" t="s">
        <v>20</v>
      </c>
      <c r="AE5" s="7" t="s">
        <v>21</v>
      </c>
      <c r="AF5" s="8" t="s">
        <v>19</v>
      </c>
      <c r="AG5" s="9" t="s">
        <v>20</v>
      </c>
      <c r="AH5" s="10" t="s">
        <v>21</v>
      </c>
      <c r="AI5" s="3" t="s">
        <v>19</v>
      </c>
      <c r="AJ5" s="4" t="s">
        <v>20</v>
      </c>
      <c r="AK5" s="5" t="s">
        <v>21</v>
      </c>
      <c r="AL5" s="11" t="s">
        <v>19</v>
      </c>
      <c r="AM5" s="12" t="s">
        <v>20</v>
      </c>
      <c r="AN5" s="13" t="s">
        <v>21</v>
      </c>
      <c r="AO5" s="11" t="s">
        <v>19</v>
      </c>
      <c r="AP5" s="12" t="s">
        <v>20</v>
      </c>
      <c r="AQ5" s="13" t="s">
        <v>21</v>
      </c>
      <c r="AR5" s="6" t="s">
        <v>19</v>
      </c>
      <c r="AS5" s="4" t="s">
        <v>20</v>
      </c>
      <c r="AT5" s="7" t="s">
        <v>21</v>
      </c>
      <c r="AU5" s="3" t="s">
        <v>19</v>
      </c>
      <c r="AV5" s="4" t="s">
        <v>20</v>
      </c>
      <c r="AW5" s="5" t="s">
        <v>21</v>
      </c>
      <c r="AX5" s="3" t="s">
        <v>19</v>
      </c>
      <c r="AY5" s="4" t="s">
        <v>20</v>
      </c>
      <c r="AZ5" s="5" t="s">
        <v>21</v>
      </c>
      <c r="BA5" s="3" t="s">
        <v>19</v>
      </c>
      <c r="BB5" s="4" t="s">
        <v>20</v>
      </c>
      <c r="BC5" s="5" t="s">
        <v>21</v>
      </c>
      <c r="BD5" s="3" t="s">
        <v>19</v>
      </c>
      <c r="BE5" s="4" t="s">
        <v>20</v>
      </c>
      <c r="BF5" s="5" t="s">
        <v>21</v>
      </c>
      <c r="BG5" s="8" t="s">
        <v>19</v>
      </c>
      <c r="BH5" s="9" t="s">
        <v>20</v>
      </c>
      <c r="BI5" s="10" t="s">
        <v>21</v>
      </c>
    </row>
    <row r="6" spans="1:61" s="27" customFormat="1" ht="33.75" customHeight="1" x14ac:dyDescent="0.2">
      <c r="A6" s="14" t="s">
        <v>27</v>
      </c>
      <c r="B6" s="15">
        <v>1611</v>
      </c>
      <c r="C6" s="16"/>
      <c r="D6" s="17">
        <f>C6/B6*100</f>
        <v>0</v>
      </c>
      <c r="E6" s="18"/>
      <c r="F6" s="16"/>
      <c r="G6" s="17"/>
      <c r="H6" s="15">
        <v>1611</v>
      </c>
      <c r="I6" s="16"/>
      <c r="J6" s="17">
        <f t="shared" ref="J6:J9" si="0">I6/H6*100</f>
        <v>0</v>
      </c>
      <c r="K6" s="20">
        <v>864</v>
      </c>
      <c r="L6" s="16"/>
      <c r="M6" s="17">
        <v>0</v>
      </c>
      <c r="N6" s="18">
        <v>25</v>
      </c>
      <c r="O6" s="16"/>
      <c r="P6" s="17">
        <v>0</v>
      </c>
      <c r="Q6" s="20">
        <v>864</v>
      </c>
      <c r="R6" s="16"/>
      <c r="S6" s="17">
        <v>0</v>
      </c>
      <c r="T6" s="21"/>
      <c r="U6" s="22"/>
      <c r="V6" s="23"/>
      <c r="W6" s="24"/>
      <c r="X6" s="16"/>
      <c r="Y6" s="25"/>
      <c r="Z6" s="18"/>
      <c r="AA6" s="38"/>
      <c r="AB6" s="25"/>
      <c r="AC6" s="18"/>
      <c r="AD6" s="38"/>
      <c r="AE6" s="25"/>
      <c r="AF6" s="21"/>
      <c r="AG6" s="22"/>
      <c r="AH6" s="23"/>
      <c r="AI6" s="24">
        <v>449</v>
      </c>
      <c r="AJ6" s="16"/>
      <c r="AK6" s="25">
        <f>AJ6/AI6*100</f>
        <v>0</v>
      </c>
      <c r="AL6" s="21">
        <v>342</v>
      </c>
      <c r="AM6" s="22"/>
      <c r="AN6" s="23">
        <f>AM6/AL6*100</f>
        <v>0</v>
      </c>
      <c r="AO6" s="21">
        <v>73</v>
      </c>
      <c r="AP6" s="22"/>
      <c r="AQ6" s="23">
        <f>AP6/AO6*100</f>
        <v>0</v>
      </c>
      <c r="AR6" s="24">
        <f>AI6+AL6+AO6</f>
        <v>864</v>
      </c>
      <c r="AS6" s="16">
        <f>AJ6+AM6+AP6</f>
        <v>0</v>
      </c>
      <c r="AT6" s="25">
        <f>AS6/AR6*100</f>
        <v>0</v>
      </c>
      <c r="AU6" s="18"/>
      <c r="AV6" s="22"/>
      <c r="AW6" s="23" t="e">
        <f>AV6/AU6*100</f>
        <v>#DIV/0!</v>
      </c>
      <c r="AX6" s="18"/>
      <c r="AY6" s="22"/>
      <c r="AZ6" s="26"/>
      <c r="BA6" s="18"/>
      <c r="BB6" s="22"/>
      <c r="BC6" s="26">
        <v>0</v>
      </c>
      <c r="BD6" s="18">
        <f>AX6+BA6</f>
        <v>0</v>
      </c>
      <c r="BE6" s="60">
        <f>AY6+BB6</f>
        <v>0</v>
      </c>
      <c r="BF6" s="26">
        <v>0</v>
      </c>
      <c r="BG6" s="21">
        <f>AF6+AR6+BD6</f>
        <v>864</v>
      </c>
      <c r="BH6" s="22">
        <f>AG6+AS6+BE6</f>
        <v>0</v>
      </c>
      <c r="BI6" s="23">
        <f t="shared" ref="BI6:BI12" si="1">BH6/BG6*100</f>
        <v>0</v>
      </c>
    </row>
    <row r="7" spans="1:61" s="27" customFormat="1" ht="33.75" customHeight="1" x14ac:dyDescent="0.2">
      <c r="A7" s="28" t="s">
        <v>35</v>
      </c>
      <c r="B7" s="29">
        <v>1800</v>
      </c>
      <c r="C7" s="30"/>
      <c r="D7" s="31">
        <f>C7/B7*100</f>
        <v>0</v>
      </c>
      <c r="E7" s="29"/>
      <c r="F7" s="30"/>
      <c r="G7" s="17"/>
      <c r="H7" s="29">
        <v>1800</v>
      </c>
      <c r="I7" s="30"/>
      <c r="J7" s="17">
        <f t="shared" si="0"/>
        <v>0</v>
      </c>
      <c r="K7" s="33">
        <v>710</v>
      </c>
      <c r="L7" s="30"/>
      <c r="M7" s="31">
        <v>0</v>
      </c>
      <c r="N7" s="34">
        <v>100</v>
      </c>
      <c r="O7" s="30">
        <v>5</v>
      </c>
      <c r="P7" s="31">
        <f t="shared" ref="P7:P12" si="2">O7/N7*100</f>
        <v>5</v>
      </c>
      <c r="Q7" s="33">
        <v>710</v>
      </c>
      <c r="R7" s="30"/>
      <c r="S7" s="31">
        <f t="shared" ref="S7:S9" si="3">R7/Q7*100</f>
        <v>0</v>
      </c>
      <c r="T7" s="34"/>
      <c r="U7" s="30"/>
      <c r="V7" s="17"/>
      <c r="W7" s="35"/>
      <c r="X7" s="30"/>
      <c r="Y7" s="25"/>
      <c r="Z7" s="34"/>
      <c r="AA7" s="38"/>
      <c r="AB7" s="25"/>
      <c r="AC7" s="34"/>
      <c r="AD7" s="38"/>
      <c r="AE7" s="25"/>
      <c r="AF7" s="34"/>
      <c r="AG7" s="30"/>
      <c r="AH7" s="31"/>
      <c r="AI7" s="35">
        <v>410</v>
      </c>
      <c r="AJ7" s="30"/>
      <c r="AK7" s="25">
        <f>AJ7/AI7*100</f>
        <v>0</v>
      </c>
      <c r="AL7" s="34">
        <v>300</v>
      </c>
      <c r="AM7" s="30"/>
      <c r="AN7" s="17">
        <f>AM7/AL7*100</f>
        <v>0</v>
      </c>
      <c r="AO7" s="34"/>
      <c r="AP7" s="30"/>
      <c r="AQ7" s="17"/>
      <c r="AR7" s="24">
        <f t="shared" ref="AR7:AS9" si="4">AI7+AL7+AO7</f>
        <v>710</v>
      </c>
      <c r="AS7" s="16">
        <f t="shared" si="4"/>
        <v>0</v>
      </c>
      <c r="AT7" s="25">
        <f>AS7/AR7*100</f>
        <v>0</v>
      </c>
      <c r="AU7" s="34"/>
      <c r="AV7" s="30"/>
      <c r="AW7" s="17" t="e">
        <f>AV7/AU7*100</f>
        <v>#DIV/0!</v>
      </c>
      <c r="AX7" s="34"/>
      <c r="AY7" s="30"/>
      <c r="AZ7" s="25"/>
      <c r="BA7" s="34"/>
      <c r="BB7" s="30"/>
      <c r="BC7" s="25">
        <v>0</v>
      </c>
      <c r="BD7" s="18">
        <f t="shared" ref="BD7:BE11" si="5">AX7+BA7</f>
        <v>0</v>
      </c>
      <c r="BE7" s="30">
        <f t="shared" si="5"/>
        <v>0</v>
      </c>
      <c r="BF7" s="25">
        <v>0</v>
      </c>
      <c r="BG7" s="34">
        <f t="shared" ref="BG7:BH11" si="6">AF7+AR7+BD7</f>
        <v>710</v>
      </c>
      <c r="BH7" s="30">
        <f t="shared" si="6"/>
        <v>0</v>
      </c>
      <c r="BI7" s="31">
        <f t="shared" si="1"/>
        <v>0</v>
      </c>
    </row>
    <row r="8" spans="1:61" s="27" customFormat="1" ht="33.75" customHeight="1" x14ac:dyDescent="0.2">
      <c r="A8" s="28" t="s">
        <v>22</v>
      </c>
      <c r="B8" s="15">
        <v>140</v>
      </c>
      <c r="C8" s="30"/>
      <c r="D8" s="31">
        <f>C8/B8*100</f>
        <v>0</v>
      </c>
      <c r="E8" s="15">
        <v>490</v>
      </c>
      <c r="F8" s="30">
        <v>433</v>
      </c>
      <c r="G8" s="17">
        <f t="shared" ref="G8:G12" si="7">F8/E8*100</f>
        <v>88.367346938775512</v>
      </c>
      <c r="H8" s="19">
        <v>0</v>
      </c>
      <c r="I8" s="30"/>
      <c r="J8" s="17" t="e">
        <f t="shared" si="0"/>
        <v>#DIV/0!</v>
      </c>
      <c r="K8" s="20">
        <v>900</v>
      </c>
      <c r="L8" s="30">
        <v>270</v>
      </c>
      <c r="M8" s="31">
        <f t="shared" ref="M8:M9" si="8">L8/K8*100</f>
        <v>30</v>
      </c>
      <c r="N8" s="34">
        <v>0</v>
      </c>
      <c r="O8" s="30"/>
      <c r="P8" s="31" t="e">
        <f t="shared" si="2"/>
        <v>#DIV/0!</v>
      </c>
      <c r="Q8" s="20">
        <v>1672</v>
      </c>
      <c r="R8" s="30">
        <v>254</v>
      </c>
      <c r="S8" s="31">
        <f t="shared" si="3"/>
        <v>15.191387559808611</v>
      </c>
      <c r="T8" s="34">
        <v>350</v>
      </c>
      <c r="U8" s="30">
        <v>114</v>
      </c>
      <c r="V8" s="17">
        <v>0</v>
      </c>
      <c r="W8" s="35">
        <v>400</v>
      </c>
      <c r="X8" s="30">
        <v>85</v>
      </c>
      <c r="Y8" s="25">
        <f t="shared" ref="Y8:Y12" si="9">X8/W8*100</f>
        <v>21.25</v>
      </c>
      <c r="Z8" s="34"/>
      <c r="AA8" s="30"/>
      <c r="AB8" s="25"/>
      <c r="AC8" s="34">
        <v>100</v>
      </c>
      <c r="AD8" s="30">
        <v>0</v>
      </c>
      <c r="AE8" s="25">
        <v>0</v>
      </c>
      <c r="AF8" s="34">
        <f t="shared" ref="AF8:AG11" si="10">T8+W8+Z8+AC8</f>
        <v>850</v>
      </c>
      <c r="AG8" s="30">
        <f t="shared" si="10"/>
        <v>199</v>
      </c>
      <c r="AH8" s="31">
        <f t="shared" ref="AH8:AH12" si="11">AG8/AF8*100</f>
        <v>23.411764705882355</v>
      </c>
      <c r="AI8" s="35">
        <v>350</v>
      </c>
      <c r="AJ8" s="30"/>
      <c r="AK8" s="25">
        <f>AJ8/AI8*100</f>
        <v>0</v>
      </c>
      <c r="AL8" s="34">
        <v>400</v>
      </c>
      <c r="AM8" s="30"/>
      <c r="AN8" s="17">
        <f>AM8/AL8*100</f>
        <v>0</v>
      </c>
      <c r="AO8" s="34"/>
      <c r="AP8" s="30"/>
      <c r="AQ8" s="17"/>
      <c r="AR8" s="24">
        <f t="shared" si="4"/>
        <v>750</v>
      </c>
      <c r="AS8" s="16">
        <f t="shared" si="4"/>
        <v>0</v>
      </c>
      <c r="AT8" s="25">
        <f>AS8/AR8*100</f>
        <v>0</v>
      </c>
      <c r="AU8" s="34"/>
      <c r="AV8" s="30"/>
      <c r="AW8" s="17" t="e">
        <f>AV8/AU8*100</f>
        <v>#DIV/0!</v>
      </c>
      <c r="AX8" s="34"/>
      <c r="AY8" s="30"/>
      <c r="AZ8" s="25"/>
      <c r="BA8" s="34"/>
      <c r="BB8" s="30"/>
      <c r="BC8" s="25">
        <v>0</v>
      </c>
      <c r="BD8" s="18">
        <f t="shared" si="5"/>
        <v>0</v>
      </c>
      <c r="BE8" s="30">
        <f t="shared" si="5"/>
        <v>0</v>
      </c>
      <c r="BF8" s="25">
        <v>0</v>
      </c>
      <c r="BG8" s="34">
        <f t="shared" si="6"/>
        <v>1600</v>
      </c>
      <c r="BH8" s="30">
        <f t="shared" si="6"/>
        <v>199</v>
      </c>
      <c r="BI8" s="31">
        <f t="shared" si="1"/>
        <v>12.4375</v>
      </c>
    </row>
    <row r="9" spans="1:61" s="27" customFormat="1" ht="33.75" customHeight="1" x14ac:dyDescent="0.2">
      <c r="A9" s="36" t="s">
        <v>36</v>
      </c>
      <c r="B9" s="37"/>
      <c r="C9" s="38"/>
      <c r="D9" s="39"/>
      <c r="E9" s="29">
        <v>305</v>
      </c>
      <c r="F9" s="38"/>
      <c r="G9" s="17">
        <f t="shared" si="7"/>
        <v>0</v>
      </c>
      <c r="H9" s="32">
        <v>0</v>
      </c>
      <c r="I9" s="38"/>
      <c r="J9" s="40" t="e">
        <f t="shared" si="0"/>
        <v>#DIV/0!</v>
      </c>
      <c r="K9" s="33">
        <v>1200</v>
      </c>
      <c r="L9" s="38"/>
      <c r="M9" s="39">
        <f t="shared" si="8"/>
        <v>0</v>
      </c>
      <c r="N9" s="37"/>
      <c r="O9" s="38"/>
      <c r="P9" s="39" t="e">
        <f t="shared" si="2"/>
        <v>#DIV/0!</v>
      </c>
      <c r="Q9" s="33">
        <v>1200</v>
      </c>
      <c r="R9" s="38"/>
      <c r="S9" s="39">
        <f t="shared" si="3"/>
        <v>0</v>
      </c>
      <c r="T9" s="37">
        <v>250</v>
      </c>
      <c r="U9" s="38"/>
      <c r="V9" s="40">
        <f>U9/T9*100</f>
        <v>0</v>
      </c>
      <c r="W9" s="41">
        <v>450</v>
      </c>
      <c r="X9" s="38">
        <v>0</v>
      </c>
      <c r="Y9" s="42">
        <f t="shared" si="9"/>
        <v>0</v>
      </c>
      <c r="Z9" s="37"/>
      <c r="AA9" s="38"/>
      <c r="AB9" s="42"/>
      <c r="AC9" s="37"/>
      <c r="AD9" s="38"/>
      <c r="AE9" s="42"/>
      <c r="AF9" s="34">
        <f t="shared" si="10"/>
        <v>700</v>
      </c>
      <c r="AG9" s="30">
        <f t="shared" si="10"/>
        <v>0</v>
      </c>
      <c r="AH9" s="31">
        <f t="shared" si="11"/>
        <v>0</v>
      </c>
      <c r="AI9" s="41">
        <v>500</v>
      </c>
      <c r="AJ9" s="38"/>
      <c r="AK9" s="42">
        <f>AJ9/AI9*100</f>
        <v>0</v>
      </c>
      <c r="AL9" s="37"/>
      <c r="AM9" s="38"/>
      <c r="AN9" s="40"/>
      <c r="AO9" s="37"/>
      <c r="AP9" s="38"/>
      <c r="AQ9" s="40"/>
      <c r="AR9" s="24">
        <f t="shared" si="4"/>
        <v>500</v>
      </c>
      <c r="AS9" s="16">
        <f t="shared" si="4"/>
        <v>0</v>
      </c>
      <c r="AT9" s="42">
        <f>AS9/AR9*100</f>
        <v>0</v>
      </c>
      <c r="AU9" s="37"/>
      <c r="AV9" s="38"/>
      <c r="AW9" s="40" t="e">
        <f>AV9/AU9*100</f>
        <v>#DIV/0!</v>
      </c>
      <c r="AX9" s="37"/>
      <c r="AY9" s="38"/>
      <c r="AZ9" s="42"/>
      <c r="BA9" s="37"/>
      <c r="BB9" s="38"/>
      <c r="BC9" s="42">
        <v>0</v>
      </c>
      <c r="BD9" s="18">
        <f t="shared" si="5"/>
        <v>0</v>
      </c>
      <c r="BE9" s="30">
        <f t="shared" si="5"/>
        <v>0</v>
      </c>
      <c r="BF9" s="42">
        <v>0</v>
      </c>
      <c r="BG9" s="34">
        <f t="shared" si="6"/>
        <v>1200</v>
      </c>
      <c r="BH9" s="30">
        <f t="shared" si="6"/>
        <v>0</v>
      </c>
      <c r="BI9" s="31">
        <f t="shared" si="1"/>
        <v>0</v>
      </c>
    </row>
    <row r="10" spans="1:61" s="27" customFormat="1" ht="33.75" customHeight="1" x14ac:dyDescent="0.2">
      <c r="A10" s="36" t="s">
        <v>23</v>
      </c>
      <c r="B10" s="37"/>
      <c r="C10" s="38"/>
      <c r="D10" s="39"/>
      <c r="E10" s="15">
        <v>757</v>
      </c>
      <c r="F10" s="38">
        <v>400</v>
      </c>
      <c r="G10" s="17">
        <f t="shared" si="7"/>
        <v>52.840158520475569</v>
      </c>
      <c r="H10" s="19"/>
      <c r="I10" s="38"/>
      <c r="J10" s="39"/>
      <c r="K10" s="20">
        <v>870</v>
      </c>
      <c r="L10" s="38">
        <v>180</v>
      </c>
      <c r="M10" s="39">
        <v>0</v>
      </c>
      <c r="N10" s="37">
        <v>0</v>
      </c>
      <c r="O10" s="38"/>
      <c r="P10" s="39">
        <v>0</v>
      </c>
      <c r="Q10" s="20">
        <v>870</v>
      </c>
      <c r="R10" s="38">
        <v>180</v>
      </c>
      <c r="S10" s="39">
        <v>0</v>
      </c>
      <c r="T10" s="37"/>
      <c r="U10" s="38"/>
      <c r="V10" s="39"/>
      <c r="W10" s="41">
        <v>456</v>
      </c>
      <c r="X10" s="38">
        <v>30</v>
      </c>
      <c r="Y10" s="43">
        <f t="shared" si="9"/>
        <v>6.5789473684210522</v>
      </c>
      <c r="Z10" s="37">
        <v>213</v>
      </c>
      <c r="AA10" s="38">
        <v>0</v>
      </c>
      <c r="AB10" s="43">
        <f>AA10/Z10*100</f>
        <v>0</v>
      </c>
      <c r="AC10" s="37">
        <v>201</v>
      </c>
      <c r="AD10" s="38">
        <v>0</v>
      </c>
      <c r="AE10" s="43">
        <f>AD10/AC10*100</f>
        <v>0</v>
      </c>
      <c r="AF10" s="34">
        <f t="shared" si="10"/>
        <v>870</v>
      </c>
      <c r="AG10" s="30">
        <f t="shared" si="10"/>
        <v>30</v>
      </c>
      <c r="AH10" s="31">
        <f t="shared" si="11"/>
        <v>3.4482758620689653</v>
      </c>
      <c r="AI10" s="41"/>
      <c r="AJ10" s="38"/>
      <c r="AK10" s="43"/>
      <c r="AL10" s="37"/>
      <c r="AM10" s="38"/>
      <c r="AN10" s="39"/>
      <c r="AO10" s="37"/>
      <c r="AP10" s="38"/>
      <c r="AQ10" s="39"/>
      <c r="AR10" s="24"/>
      <c r="AS10" s="16"/>
      <c r="AT10" s="43"/>
      <c r="AU10" s="37"/>
      <c r="AV10" s="38"/>
      <c r="AW10" s="39"/>
      <c r="AX10" s="37"/>
      <c r="AY10" s="38"/>
      <c r="AZ10" s="43"/>
      <c r="BA10" s="37"/>
      <c r="BB10" s="38"/>
      <c r="BC10" s="43">
        <v>0</v>
      </c>
      <c r="BD10" s="18">
        <f t="shared" si="5"/>
        <v>0</v>
      </c>
      <c r="BE10" s="30">
        <f t="shared" si="5"/>
        <v>0</v>
      </c>
      <c r="BF10" s="43">
        <v>0</v>
      </c>
      <c r="BG10" s="34">
        <f t="shared" si="6"/>
        <v>870</v>
      </c>
      <c r="BH10" s="30">
        <f t="shared" si="6"/>
        <v>30</v>
      </c>
      <c r="BI10" s="31">
        <f t="shared" si="1"/>
        <v>3.4482758620689653</v>
      </c>
    </row>
    <row r="11" spans="1:61" s="27" customFormat="1" ht="33.75" customHeight="1" thickBot="1" x14ac:dyDescent="0.25">
      <c r="A11" s="36" t="s">
        <v>24</v>
      </c>
      <c r="B11" s="37"/>
      <c r="C11" s="38"/>
      <c r="D11" s="39"/>
      <c r="E11" s="29">
        <v>2348</v>
      </c>
      <c r="F11" s="38"/>
      <c r="G11" s="17">
        <f t="shared" si="7"/>
        <v>0</v>
      </c>
      <c r="H11" s="32"/>
      <c r="I11" s="38"/>
      <c r="J11" s="39"/>
      <c r="K11" s="33">
        <v>2446</v>
      </c>
      <c r="L11" s="38"/>
      <c r="M11" s="39">
        <v>0</v>
      </c>
      <c r="N11" s="37">
        <v>0</v>
      </c>
      <c r="O11" s="38"/>
      <c r="P11" s="39">
        <v>0</v>
      </c>
      <c r="Q11" s="33">
        <v>2446</v>
      </c>
      <c r="R11" s="38"/>
      <c r="S11" s="39">
        <v>0</v>
      </c>
      <c r="T11" s="37"/>
      <c r="U11" s="38"/>
      <c r="V11" s="39"/>
      <c r="W11" s="41">
        <v>2185</v>
      </c>
      <c r="X11" s="38"/>
      <c r="Y11" s="43">
        <f t="shared" si="9"/>
        <v>0</v>
      </c>
      <c r="Z11" s="37"/>
      <c r="AA11" s="38"/>
      <c r="AB11" s="43"/>
      <c r="AC11" s="37"/>
      <c r="AD11" s="38"/>
      <c r="AE11" s="43"/>
      <c r="AF11" s="44">
        <f t="shared" si="10"/>
        <v>2185</v>
      </c>
      <c r="AG11" s="45">
        <f t="shared" si="10"/>
        <v>0</v>
      </c>
      <c r="AH11" s="46">
        <f t="shared" si="11"/>
        <v>0</v>
      </c>
      <c r="AI11" s="41"/>
      <c r="AJ11" s="38"/>
      <c r="AK11" s="43"/>
      <c r="AL11" s="37"/>
      <c r="AM11" s="38"/>
      <c r="AN11" s="39"/>
      <c r="AO11" s="37"/>
      <c r="AP11" s="38"/>
      <c r="AQ11" s="39"/>
      <c r="AR11" s="24"/>
      <c r="AS11" s="16"/>
      <c r="AT11" s="43"/>
      <c r="AU11" s="44"/>
      <c r="AV11" s="45"/>
      <c r="AW11" s="46"/>
      <c r="AX11" s="44"/>
      <c r="AY11" s="45">
        <v>0</v>
      </c>
      <c r="AZ11" s="47">
        <v>0</v>
      </c>
      <c r="BA11" s="44">
        <v>261</v>
      </c>
      <c r="BB11" s="45">
        <v>0</v>
      </c>
      <c r="BC11" s="47">
        <v>0</v>
      </c>
      <c r="BD11" s="18">
        <f t="shared" si="5"/>
        <v>261</v>
      </c>
      <c r="BE11" s="16">
        <f t="shared" si="5"/>
        <v>0</v>
      </c>
      <c r="BF11" s="47">
        <v>0</v>
      </c>
      <c r="BG11" s="44">
        <f t="shared" si="6"/>
        <v>2446</v>
      </c>
      <c r="BH11" s="45">
        <f t="shared" si="6"/>
        <v>0</v>
      </c>
      <c r="BI11" s="46">
        <f t="shared" si="1"/>
        <v>0</v>
      </c>
    </row>
    <row r="12" spans="1:61" s="59" customFormat="1" ht="45" customHeight="1" thickBot="1" x14ac:dyDescent="0.3">
      <c r="A12" s="48" t="s">
        <v>25</v>
      </c>
      <c r="B12" s="49">
        <f>SUM(B6:B11)</f>
        <v>3551</v>
      </c>
      <c r="C12" s="50">
        <f>SUM(C6:C11)</f>
        <v>0</v>
      </c>
      <c r="D12" s="51">
        <f>C12/B12*100</f>
        <v>0</v>
      </c>
      <c r="E12" s="49">
        <f>SUM(E6:E11)</f>
        <v>3900</v>
      </c>
      <c r="F12" s="50">
        <f>SUM(F6:F11)</f>
        <v>833</v>
      </c>
      <c r="G12" s="51">
        <f t="shared" si="7"/>
        <v>21.358974358974358</v>
      </c>
      <c r="H12" s="52">
        <f>SUM(H6:H11)</f>
        <v>3411</v>
      </c>
      <c r="I12" s="50">
        <f>SUM(I6:I11)</f>
        <v>0</v>
      </c>
      <c r="J12" s="51">
        <f>I12/H12*100</f>
        <v>0</v>
      </c>
      <c r="K12" s="49">
        <f>SUM(K6:K11)</f>
        <v>6990</v>
      </c>
      <c r="L12" s="50">
        <f>SUM(L6:L11)</f>
        <v>450</v>
      </c>
      <c r="M12" s="51">
        <f t="shared" ref="M12" si="12">L12/K12*100</f>
        <v>6.4377682403433472</v>
      </c>
      <c r="N12" s="49">
        <f>SUM(N6:N11)</f>
        <v>125</v>
      </c>
      <c r="O12" s="50">
        <f>SUM(O6:O11)</f>
        <v>5</v>
      </c>
      <c r="P12" s="51">
        <f t="shared" si="2"/>
        <v>4</v>
      </c>
      <c r="Q12" s="49">
        <f>SUM(Q6:Q11)</f>
        <v>7762</v>
      </c>
      <c r="R12" s="50">
        <f>SUM(R6:R11)</f>
        <v>434</v>
      </c>
      <c r="S12" s="51">
        <f t="shared" ref="S12" si="13">R12/Q12*100</f>
        <v>5.5913424375161043</v>
      </c>
      <c r="T12" s="53">
        <f>SUM(T6:T11)</f>
        <v>600</v>
      </c>
      <c r="U12" s="50">
        <f>SUM(U6:U11)</f>
        <v>114</v>
      </c>
      <c r="V12" s="51">
        <f>U12/T12*100</f>
        <v>19</v>
      </c>
      <c r="W12" s="54">
        <f>SUM(W6:W11)</f>
        <v>3491</v>
      </c>
      <c r="X12" s="50">
        <f>SUM(X6:X11)</f>
        <v>115</v>
      </c>
      <c r="Y12" s="55">
        <f t="shared" si="9"/>
        <v>3.2941850472643939</v>
      </c>
      <c r="Z12" s="53">
        <f>SUM(Z6:Z11)</f>
        <v>213</v>
      </c>
      <c r="AA12" s="50">
        <f>SUM(AA6:AA11)</f>
        <v>0</v>
      </c>
      <c r="AB12" s="51">
        <f>AA12/Z12*100</f>
        <v>0</v>
      </c>
      <c r="AC12" s="53">
        <f>SUM(AC6:AC11)</f>
        <v>301</v>
      </c>
      <c r="AD12" s="50">
        <f>SUM(AD6:AD11)</f>
        <v>0</v>
      </c>
      <c r="AE12" s="55">
        <f>AD12/AC12*100</f>
        <v>0</v>
      </c>
      <c r="AF12" s="56">
        <f>SUM(AF6:AF11)</f>
        <v>4605</v>
      </c>
      <c r="AG12" s="57">
        <f>SUM(AG6:AG11)</f>
        <v>229</v>
      </c>
      <c r="AH12" s="58">
        <f t="shared" si="11"/>
        <v>4.9728555917481003</v>
      </c>
      <c r="AI12" s="52">
        <f>SUM(AI6:AI11)</f>
        <v>1709</v>
      </c>
      <c r="AJ12" s="50">
        <f>SUM(AJ6:AJ11)</f>
        <v>0</v>
      </c>
      <c r="AK12" s="55">
        <f>AJ12/AI12*100</f>
        <v>0</v>
      </c>
      <c r="AL12" s="49">
        <f>SUM(AL6:AL11)</f>
        <v>1042</v>
      </c>
      <c r="AM12" s="50">
        <f>SUM(AM6:AM11)</f>
        <v>0</v>
      </c>
      <c r="AN12" s="51">
        <f>AM12/AL12*100</f>
        <v>0</v>
      </c>
      <c r="AO12" s="49">
        <f>SUM(AO6:AO11)</f>
        <v>73</v>
      </c>
      <c r="AP12" s="50">
        <f>SUM(AP6:AP11)</f>
        <v>0</v>
      </c>
      <c r="AQ12" s="51">
        <f>AP12/AO12*100</f>
        <v>0</v>
      </c>
      <c r="AR12" s="52">
        <f>SUM(AR6:AR11)</f>
        <v>2824</v>
      </c>
      <c r="AS12" s="50">
        <f>SUM(AS6:AS11)</f>
        <v>0</v>
      </c>
      <c r="AT12" s="55">
        <f>AS12/AR12*100</f>
        <v>0</v>
      </c>
      <c r="AU12" s="53">
        <f>SUM(AU6:AU11)</f>
        <v>0</v>
      </c>
      <c r="AV12" s="50">
        <f>SUM(AV6:AV11)</f>
        <v>0</v>
      </c>
      <c r="AW12" s="51" t="e">
        <f>AV12/AU12*100</f>
        <v>#DIV/0!</v>
      </c>
      <c r="AX12" s="53">
        <f>SUM(AX6:AX11)</f>
        <v>0</v>
      </c>
      <c r="AY12" s="50">
        <f>SUM(AY6:AY11)</f>
        <v>0</v>
      </c>
      <c r="AZ12" s="55" t="e">
        <f>AY12/AX12*100</f>
        <v>#DIV/0!</v>
      </c>
      <c r="BA12" s="53">
        <f>SUM(BA6:BA11)</f>
        <v>261</v>
      </c>
      <c r="BB12" s="50">
        <f>SUM(BB6:BB11)</f>
        <v>0</v>
      </c>
      <c r="BC12" s="55">
        <f>BB12/BA12*100</f>
        <v>0</v>
      </c>
      <c r="BD12" s="53">
        <f>SUM(BD6:BD11)</f>
        <v>261</v>
      </c>
      <c r="BE12" s="50">
        <f>SUM(BE6:BE11)</f>
        <v>0</v>
      </c>
      <c r="BF12" s="55">
        <f>BE12/BD12*100</f>
        <v>0</v>
      </c>
      <c r="BG12" s="56">
        <f>SUM(BG6:BG11)</f>
        <v>7690</v>
      </c>
      <c r="BH12" s="57">
        <f>SUM(BH6:BH11)</f>
        <v>229</v>
      </c>
      <c r="BI12" s="58">
        <f t="shared" si="1"/>
        <v>2.9778933680104034</v>
      </c>
    </row>
    <row r="18" spans="26:29" x14ac:dyDescent="0.2">
      <c r="Z18" s="1" t="s">
        <v>26</v>
      </c>
      <c r="AC18" s="1" t="s">
        <v>26</v>
      </c>
    </row>
  </sheetData>
  <mergeCells count="27">
    <mergeCell ref="T3:AH3"/>
    <mergeCell ref="AI3:AW3"/>
    <mergeCell ref="AC4:AE4"/>
    <mergeCell ref="AL4:AN4"/>
    <mergeCell ref="AR4:AT4"/>
    <mergeCell ref="AU4:AW4"/>
    <mergeCell ref="AO4:AQ4"/>
    <mergeCell ref="W4:Y4"/>
    <mergeCell ref="Z4:AB4"/>
    <mergeCell ref="AF4:AH4"/>
    <mergeCell ref="AI4:AK4"/>
    <mergeCell ref="BA4:BC4"/>
    <mergeCell ref="AX4:AZ4"/>
    <mergeCell ref="A1:Y1"/>
    <mergeCell ref="A2:A5"/>
    <mergeCell ref="B2:S2"/>
    <mergeCell ref="T2:BI2"/>
    <mergeCell ref="B3:D4"/>
    <mergeCell ref="E3:G4"/>
    <mergeCell ref="H3:J4"/>
    <mergeCell ref="K3:M4"/>
    <mergeCell ref="N3:P4"/>
    <mergeCell ref="Q3:S4"/>
    <mergeCell ref="BG3:BI4"/>
    <mergeCell ref="T4:V4"/>
    <mergeCell ref="BD4:BF4"/>
    <mergeCell ref="AX3:B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19.04.21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2021-04-13T08:07:32Z</dcterms:created>
  <dcterms:modified xsi:type="dcterms:W3CDTF">2021-04-19T07:51:51Z</dcterms:modified>
</cp:coreProperties>
</file>