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firstSheet="15" activeTab="25"/>
  </bookViews>
  <sheets>
    <sheet name="20.04.15" sheetId="1" r:id="rId1"/>
    <sheet name="21.04.15" sheetId="2" r:id="rId2"/>
    <sheet name="22.04.15" sheetId="3" r:id="rId3"/>
    <sheet name="23.04.15" sheetId="4" r:id="rId4"/>
    <sheet name="24.04.15" sheetId="5" r:id="rId5"/>
    <sheet name="27.04.15" sheetId="6" r:id="rId6"/>
    <sheet name="28.04.15" sheetId="7" r:id="rId7"/>
    <sheet name="29.04.15" sheetId="8" r:id="rId8"/>
    <sheet name="30.04.14" sheetId="9" r:id="rId9"/>
    <sheet name="05.05.15" sheetId="10" r:id="rId10"/>
    <sheet name="06.05.15" sheetId="11" r:id="rId11"/>
    <sheet name="07.05.15" sheetId="12" r:id="rId12"/>
    <sheet name="08.05.15" sheetId="13" r:id="rId13"/>
    <sheet name="12.05.15" sheetId="14" r:id="rId14"/>
    <sheet name="13.05.15" sheetId="15" r:id="rId15"/>
    <sheet name="14.05.15" sheetId="16" r:id="rId16"/>
    <sheet name="15.05.15" sheetId="17" r:id="rId17"/>
    <sheet name="18.05.15" sheetId="18" r:id="rId18"/>
    <sheet name="20.05.15" sheetId="19" r:id="rId19"/>
    <sheet name="21.05.15" sheetId="20" r:id="rId20"/>
    <sheet name="22.05.15" sheetId="21" r:id="rId21"/>
    <sheet name="25.05.15" sheetId="22" r:id="rId22"/>
    <sheet name="26.05.15" sheetId="23" r:id="rId23"/>
    <sheet name="27.05.15" sheetId="24" r:id="rId24"/>
    <sheet name="28.05.15" sheetId="25" r:id="rId25"/>
    <sheet name="29.05.15" sheetId="26" r:id="rId26"/>
  </sheets>
  <definedNames/>
  <calcPr fullCalcOnLoad="1"/>
</workbook>
</file>

<file path=xl/sharedStrings.xml><?xml version="1.0" encoding="utf-8"?>
<sst xmlns="http://schemas.openxmlformats.org/spreadsheetml/2006/main" count="1496" uniqueCount="57">
  <si>
    <t>Наименование</t>
  </si>
  <si>
    <t>%</t>
  </si>
  <si>
    <t>ЗАО "Доры"</t>
  </si>
  <si>
    <t>ОАО "С-з им. Кирова"</t>
  </si>
  <si>
    <t>ООО "К-з Заветы Ильича"</t>
  </si>
  <si>
    <t>Итого</t>
  </si>
  <si>
    <t>Факт., га</t>
  </si>
  <si>
    <t>План, га</t>
  </si>
  <si>
    <t>Подкормка  мн.трав</t>
  </si>
  <si>
    <t>ООО "Корпорация "Агрохолдинг Русмолоко" отд."Яровое"</t>
  </si>
  <si>
    <t>ООО "Корпорация "Агрохолдинг Русмолоко"      отд.  "Вешние  воды"</t>
  </si>
  <si>
    <t>Подкормка  озимых</t>
  </si>
  <si>
    <t>Боронование мн. трав</t>
  </si>
  <si>
    <t>Боронование озимых</t>
  </si>
  <si>
    <t>Весновспашка</t>
  </si>
  <si>
    <t>Подсев мн. Трав</t>
  </si>
  <si>
    <t>Овес</t>
  </si>
  <si>
    <t>Ячмень</t>
  </si>
  <si>
    <t>Яровая пшеница</t>
  </si>
  <si>
    <t>Однолетние травы</t>
  </si>
  <si>
    <t>Кукуруза                  ( силос)</t>
  </si>
  <si>
    <t>Итого яровых зерновых</t>
  </si>
  <si>
    <t>Итого кормовых</t>
  </si>
  <si>
    <t>Всего яр. Сев</t>
  </si>
  <si>
    <t>Всего яровой сев</t>
  </si>
  <si>
    <t>Боронование         мн. трав</t>
  </si>
  <si>
    <t>Весенне-полевые работы, яровой сев  по Лотошинскому району на 21.04.2015</t>
  </si>
  <si>
    <t>Весенне-полевые работы, яровой сев  по Лотошинскому району на 20.04.2015</t>
  </si>
  <si>
    <t>Весенне-полевые работы, яровой сев  по Лотошинскому району на 22.04.2015</t>
  </si>
  <si>
    <t>Весенне-полевые работы, яровой сев  по Лотошинскому району на 23.04.2015</t>
  </si>
  <si>
    <t>Весенне-полевые работы, яровой сев  по Лотошинскому району на 24.04.2015</t>
  </si>
  <si>
    <t>Весенне-полевые работы, яровой сев  по Лотошинскому району на 27.04.2015</t>
  </si>
  <si>
    <t>Весенне-полевые работы, яровой сев  по Лотошинскому району на 28.04.2015</t>
  </si>
  <si>
    <t>Кукуруза                  (силос)</t>
  </si>
  <si>
    <t>Весенне-полевые работы, яровой сев  по Лотошинскому району на 29.04.2015</t>
  </si>
  <si>
    <t>Подсев мн.трав</t>
  </si>
  <si>
    <t>Весенне-полевые работы, яровой сев  по Лотошинскому району на 30.04.2015</t>
  </si>
  <si>
    <t>Весенне-полевые работы, яровой сев  по Лотошинскому району на 05.05.2015</t>
  </si>
  <si>
    <t>Весенне-полевые работы, яровой сев  по Лотошинскому району на 06.05.2015</t>
  </si>
  <si>
    <t>Весенне-полевые работы, яровой сев  по Лотошинскому району на 07.05.2015</t>
  </si>
  <si>
    <t>Весенне-полевые работы, яровой сев  по Лотошинскому району на 08.05.2015</t>
  </si>
  <si>
    <t>Весенне-полевые работы, яровой сев  по Лотошинскому району на 12.05.2015</t>
  </si>
  <si>
    <t>Соя</t>
  </si>
  <si>
    <t>Итого яровых зерновых, зернобобовых</t>
  </si>
  <si>
    <t>Весенне-полевые работы, яровой сев  по Лотошинскому району на 13.05.2015</t>
  </si>
  <si>
    <t>Весенне-полевые работы, яровой сев  по Лотошинскому району на 14.05.2015</t>
  </si>
  <si>
    <t>Весенне-полевые работы, яровой сев  по Лотошинскому району на 15.05.2015</t>
  </si>
  <si>
    <t>Весенне-полевые работы, яровой сев  по Лотошинскому району на 18.05.2015</t>
  </si>
  <si>
    <t>Весенне-полевые работы, яровой сев  по Лотошинскому району на 20.05.2015</t>
  </si>
  <si>
    <t>Яровой сев  по Лотошинскому району на 21.05.2015</t>
  </si>
  <si>
    <t>Яровой сев  по Лотошинскому району на 22.05.2015</t>
  </si>
  <si>
    <t>Яровой сев  по Лотошинскому району на 25.05.2015</t>
  </si>
  <si>
    <t>Яровой сев  по Лотошинскому району на 26.05.2015</t>
  </si>
  <si>
    <t>Яровой сев  по Лотошинскому району на 27.05.2015</t>
  </si>
  <si>
    <t>ООО "Корпорация "Агрохолдинг Русмолоко" отд. "Вешние  воды"</t>
  </si>
  <si>
    <t>Яровой сев  по Лотошинскому району на 28.05.2015</t>
  </si>
  <si>
    <t>Яровой сев  по Лотошинскому району на 29.05.2015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</si>
</sst>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0" borderId="15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4" fontId="21" fillId="0" borderId="24" xfId="0" applyNumberFormat="1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164" fontId="21" fillId="0" borderId="36" xfId="0" applyNumberFormat="1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22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26.25390625" style="0" customWidth="1"/>
    <col min="2" max="43" width="6.00390625" style="0" customWidth="1"/>
  </cols>
  <sheetData>
    <row r="1" spans="1:16" ht="35.25" customHeight="1" thickBot="1">
      <c r="A1" s="52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"/>
      <c r="O1" s="1"/>
      <c r="P1" s="1"/>
    </row>
    <row r="2" spans="1:43" ht="28.5" customHeight="1">
      <c r="A2" s="54" t="s">
        <v>0</v>
      </c>
      <c r="B2" s="56" t="s">
        <v>8</v>
      </c>
      <c r="C2" s="57"/>
      <c r="D2" s="58"/>
      <c r="E2" s="56" t="s">
        <v>11</v>
      </c>
      <c r="F2" s="57"/>
      <c r="G2" s="58"/>
      <c r="H2" s="56" t="s">
        <v>12</v>
      </c>
      <c r="I2" s="57"/>
      <c r="J2" s="58"/>
      <c r="K2" s="56" t="s">
        <v>13</v>
      </c>
      <c r="L2" s="57"/>
      <c r="M2" s="58"/>
      <c r="N2" s="56" t="s">
        <v>14</v>
      </c>
      <c r="O2" s="57"/>
      <c r="P2" s="58"/>
      <c r="Q2" s="56" t="s">
        <v>16</v>
      </c>
      <c r="R2" s="57"/>
      <c r="S2" s="58"/>
      <c r="T2" s="56" t="s">
        <v>17</v>
      </c>
      <c r="U2" s="57"/>
      <c r="V2" s="58"/>
      <c r="W2" s="56" t="s">
        <v>18</v>
      </c>
      <c r="X2" s="57"/>
      <c r="Y2" s="58"/>
      <c r="Z2" s="56" t="s">
        <v>21</v>
      </c>
      <c r="AA2" s="57"/>
      <c r="AB2" s="58"/>
      <c r="AC2" s="56" t="s">
        <v>20</v>
      </c>
      <c r="AD2" s="57"/>
      <c r="AE2" s="58"/>
      <c r="AF2" s="56" t="s">
        <v>19</v>
      </c>
      <c r="AG2" s="57"/>
      <c r="AH2" s="58"/>
      <c r="AI2" s="56" t="s">
        <v>22</v>
      </c>
      <c r="AJ2" s="57"/>
      <c r="AK2" s="58"/>
      <c r="AL2" s="56" t="s">
        <v>15</v>
      </c>
      <c r="AM2" s="57"/>
      <c r="AN2" s="58"/>
      <c r="AO2" s="56" t="s">
        <v>23</v>
      </c>
      <c r="AP2" s="57"/>
      <c r="AQ2" s="58"/>
    </row>
    <row r="3" spans="1:43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  <c r="AO3" s="2" t="s">
        <v>7</v>
      </c>
      <c r="AP3" s="3" t="s">
        <v>6</v>
      </c>
      <c r="AQ3" s="4" t="s">
        <v>1</v>
      </c>
    </row>
    <row r="4" spans="1:43" ht="45" customHeight="1">
      <c r="A4" s="26" t="s">
        <v>9</v>
      </c>
      <c r="B4" s="23">
        <v>2040</v>
      </c>
      <c r="C4" s="24">
        <v>1725</v>
      </c>
      <c r="D4" s="30">
        <f>C4/B4*100</f>
        <v>84.55882352941177</v>
      </c>
      <c r="E4" s="23">
        <v>540</v>
      </c>
      <c r="F4" s="24">
        <v>440</v>
      </c>
      <c r="G4" s="25">
        <f>F4*100/E4</f>
        <v>81.48148148148148</v>
      </c>
      <c r="H4" s="23">
        <v>860</v>
      </c>
      <c r="I4" s="24"/>
      <c r="J4" s="25">
        <f>I4/H4*100</f>
        <v>0</v>
      </c>
      <c r="K4" s="19">
        <v>540</v>
      </c>
      <c r="L4" s="6"/>
      <c r="M4" s="7"/>
      <c r="N4" s="19">
        <v>0</v>
      </c>
      <c r="O4" s="6"/>
      <c r="P4" s="7"/>
      <c r="Q4" s="19">
        <v>641</v>
      </c>
      <c r="R4" s="6"/>
      <c r="S4" s="16">
        <f>R4/Q4*100</f>
        <v>0</v>
      </c>
      <c r="T4" s="19">
        <v>711</v>
      </c>
      <c r="U4" s="6"/>
      <c r="V4" s="7"/>
      <c r="W4" s="19">
        <v>184</v>
      </c>
      <c r="X4" s="6"/>
      <c r="Y4" s="7"/>
      <c r="Z4" s="19">
        <f aca="true" t="shared" si="0" ref="Z4:AA9">Q4+T4+W4</f>
        <v>1536</v>
      </c>
      <c r="AA4" s="6">
        <f t="shared" si="0"/>
        <v>0</v>
      </c>
      <c r="AB4" s="16">
        <f>AA4/Z4*100</f>
        <v>0</v>
      </c>
      <c r="AC4" s="19">
        <v>122</v>
      </c>
      <c r="AD4" s="6"/>
      <c r="AE4" s="7"/>
      <c r="AF4" s="19">
        <v>624</v>
      </c>
      <c r="AG4" s="6"/>
      <c r="AH4" s="7"/>
      <c r="AI4" s="19">
        <f aca="true" t="shared" si="1" ref="AI4:AJ9">AC4+AF4</f>
        <v>746</v>
      </c>
      <c r="AJ4" s="6">
        <f t="shared" si="1"/>
        <v>0</v>
      </c>
      <c r="AK4" s="16">
        <f aca="true" t="shared" si="2" ref="AK4:AK9">AJ4/AI4*100</f>
        <v>0</v>
      </c>
      <c r="AL4" s="19">
        <v>736</v>
      </c>
      <c r="AM4" s="6"/>
      <c r="AN4" s="16">
        <f>AM4/AL4*100</f>
        <v>0</v>
      </c>
      <c r="AO4" s="19">
        <f aca="true" t="shared" si="3" ref="AO4:AP9">Z4+AI4</f>
        <v>2282</v>
      </c>
      <c r="AP4" s="6">
        <f t="shared" si="3"/>
        <v>0</v>
      </c>
      <c r="AQ4" s="16">
        <f>AP4/AO4*100</f>
        <v>0</v>
      </c>
    </row>
    <row r="5" spans="1:43" ht="45" customHeight="1">
      <c r="A5" s="27" t="s">
        <v>10</v>
      </c>
      <c r="B5" s="8">
        <v>2700</v>
      </c>
      <c r="C5" s="5">
        <v>2000</v>
      </c>
      <c r="D5" s="30">
        <f>C5/B5*100</f>
        <v>74.07407407407408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800</v>
      </c>
      <c r="J5" s="30">
        <f>I5/H5*100</f>
        <v>40.50632911392405</v>
      </c>
      <c r="K5" s="20">
        <v>1025</v>
      </c>
      <c r="L5" s="5"/>
      <c r="M5" s="9"/>
      <c r="N5" s="20">
        <v>300</v>
      </c>
      <c r="O5" s="5">
        <v>84</v>
      </c>
      <c r="P5" s="9"/>
      <c r="Q5" s="20">
        <v>450</v>
      </c>
      <c r="R5" s="5">
        <v>243</v>
      </c>
      <c r="S5" s="16">
        <f>R5/Q5*100</f>
        <v>54</v>
      </c>
      <c r="T5" s="20">
        <v>550</v>
      </c>
      <c r="U5" s="5"/>
      <c r="V5" s="9"/>
      <c r="W5" s="20">
        <v>100</v>
      </c>
      <c r="X5" s="5"/>
      <c r="Y5" s="9"/>
      <c r="Z5" s="19">
        <f t="shared" si="0"/>
        <v>1100</v>
      </c>
      <c r="AA5" s="6">
        <f t="shared" si="0"/>
        <v>243</v>
      </c>
      <c r="AB5" s="16">
        <f>AA5/Z5*100</f>
        <v>22.09090909090909</v>
      </c>
      <c r="AC5" s="20">
        <v>300</v>
      </c>
      <c r="AD5" s="5"/>
      <c r="AE5" s="9"/>
      <c r="AF5" s="20">
        <v>800</v>
      </c>
      <c r="AG5" s="5">
        <v>55</v>
      </c>
      <c r="AH5" s="9"/>
      <c r="AI5" s="19">
        <f t="shared" si="1"/>
        <v>1100</v>
      </c>
      <c r="AJ5" s="6">
        <f t="shared" si="1"/>
        <v>55</v>
      </c>
      <c r="AK5" s="16">
        <f t="shared" si="2"/>
        <v>5</v>
      </c>
      <c r="AL5" s="20">
        <v>800</v>
      </c>
      <c r="AM5" s="5"/>
      <c r="AN5" s="16">
        <f>AM5/AL5*100</f>
        <v>0</v>
      </c>
      <c r="AO5" s="19">
        <f t="shared" si="3"/>
        <v>2200</v>
      </c>
      <c r="AP5" s="6">
        <f t="shared" si="3"/>
        <v>298</v>
      </c>
      <c r="AQ5" s="16">
        <f>AP5/AO5*100</f>
        <v>13.545454545454547</v>
      </c>
    </row>
    <row r="6" spans="1:43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/>
      <c r="J6" s="30"/>
      <c r="K6" s="20">
        <v>0</v>
      </c>
      <c r="L6" s="5"/>
      <c r="M6" s="9"/>
      <c r="N6" s="20"/>
      <c r="O6" s="5"/>
      <c r="P6" s="9"/>
      <c r="Q6" s="20"/>
      <c r="R6" s="5"/>
      <c r="S6" s="16"/>
      <c r="T6" s="20"/>
      <c r="U6" s="5"/>
      <c r="V6" s="9"/>
      <c r="W6" s="20"/>
      <c r="X6" s="5"/>
      <c r="Y6" s="9"/>
      <c r="Z6" s="19">
        <f t="shared" si="0"/>
        <v>0</v>
      </c>
      <c r="AA6" s="6">
        <f t="shared" si="0"/>
        <v>0</v>
      </c>
      <c r="AB6" s="16"/>
      <c r="AC6" s="20">
        <v>200</v>
      </c>
      <c r="AD6" s="5"/>
      <c r="AE6" s="9"/>
      <c r="AF6" s="20">
        <v>200</v>
      </c>
      <c r="AG6" s="5"/>
      <c r="AH6" s="9"/>
      <c r="AI6" s="19">
        <f t="shared" si="1"/>
        <v>400</v>
      </c>
      <c r="AJ6" s="6">
        <f t="shared" si="1"/>
        <v>0</v>
      </c>
      <c r="AK6" s="16">
        <f t="shared" si="2"/>
        <v>0</v>
      </c>
      <c r="AL6" s="20">
        <v>0</v>
      </c>
      <c r="AM6" s="5"/>
      <c r="AN6" s="16"/>
      <c r="AO6" s="19">
        <f t="shared" si="3"/>
        <v>400</v>
      </c>
      <c r="AP6" s="6">
        <f t="shared" si="3"/>
        <v>0</v>
      </c>
      <c r="AQ6" s="16"/>
    </row>
    <row r="7" spans="1:43" ht="45" customHeight="1">
      <c r="A7" s="27" t="s">
        <v>3</v>
      </c>
      <c r="B7" s="8">
        <v>1850</v>
      </c>
      <c r="C7" s="5"/>
      <c r="D7" s="30">
        <f>C7/B7*100</f>
        <v>0</v>
      </c>
      <c r="E7" s="8">
        <v>521</v>
      </c>
      <c r="F7" s="5"/>
      <c r="G7" s="16">
        <f>F7*100/E7</f>
        <v>0</v>
      </c>
      <c r="H7" s="8">
        <v>1350</v>
      </c>
      <c r="I7" s="5">
        <v>691</v>
      </c>
      <c r="J7" s="30">
        <f>I7/H7*100</f>
        <v>51.18518518518519</v>
      </c>
      <c r="K7" s="20">
        <v>521</v>
      </c>
      <c r="L7" s="5"/>
      <c r="M7" s="9"/>
      <c r="N7" s="20">
        <v>675</v>
      </c>
      <c r="O7" s="5">
        <v>447</v>
      </c>
      <c r="P7" s="9"/>
      <c r="Q7" s="20"/>
      <c r="R7" s="5"/>
      <c r="S7" s="16"/>
      <c r="T7" s="20">
        <v>500</v>
      </c>
      <c r="U7" s="5"/>
      <c r="V7" s="9"/>
      <c r="W7" s="20"/>
      <c r="X7" s="5"/>
      <c r="Y7" s="9"/>
      <c r="Z7" s="19">
        <f t="shared" si="0"/>
        <v>500</v>
      </c>
      <c r="AA7" s="6">
        <f t="shared" si="0"/>
        <v>0</v>
      </c>
      <c r="AB7" s="16">
        <f>AA7/Z7*100</f>
        <v>0</v>
      </c>
      <c r="AC7" s="20">
        <v>525</v>
      </c>
      <c r="AD7" s="5"/>
      <c r="AE7" s="9"/>
      <c r="AF7" s="20">
        <v>550</v>
      </c>
      <c r="AG7" s="5">
        <v>29</v>
      </c>
      <c r="AH7" s="9"/>
      <c r="AI7" s="19">
        <f t="shared" si="1"/>
        <v>1075</v>
      </c>
      <c r="AJ7" s="6">
        <f t="shared" si="1"/>
        <v>29</v>
      </c>
      <c r="AK7" s="16">
        <f t="shared" si="2"/>
        <v>2.697674418604651</v>
      </c>
      <c r="AL7" s="20">
        <v>550</v>
      </c>
      <c r="AM7" s="5"/>
      <c r="AN7" s="16">
        <f>AM7/AL7*100</f>
        <v>0</v>
      </c>
      <c r="AO7" s="19">
        <f t="shared" si="3"/>
        <v>1575</v>
      </c>
      <c r="AP7" s="6">
        <f t="shared" si="3"/>
        <v>29</v>
      </c>
      <c r="AQ7" s="16">
        <f>AP7/AO7*100</f>
        <v>1.8412698412698412</v>
      </c>
    </row>
    <row r="8" spans="1:43" ht="45" customHeight="1" thickBot="1">
      <c r="A8" s="28" t="s">
        <v>4</v>
      </c>
      <c r="B8" s="10">
        <v>0</v>
      </c>
      <c r="C8" s="11"/>
      <c r="D8" s="31"/>
      <c r="E8" s="10">
        <v>0</v>
      </c>
      <c r="F8" s="11"/>
      <c r="G8" s="17"/>
      <c r="H8" s="2"/>
      <c r="I8" s="3"/>
      <c r="J8" s="34"/>
      <c r="K8" s="21"/>
      <c r="L8" s="11"/>
      <c r="M8" s="12"/>
      <c r="N8" s="21"/>
      <c r="O8" s="11"/>
      <c r="P8" s="12"/>
      <c r="Q8" s="21">
        <v>0</v>
      </c>
      <c r="R8" s="11">
        <v>60</v>
      </c>
      <c r="S8" s="17">
        <v>100</v>
      </c>
      <c r="T8" s="21"/>
      <c r="U8" s="11"/>
      <c r="V8" s="12"/>
      <c r="W8" s="21"/>
      <c r="X8" s="11"/>
      <c r="Y8" s="12"/>
      <c r="Z8" s="36">
        <f t="shared" si="0"/>
        <v>0</v>
      </c>
      <c r="AA8" s="37">
        <f t="shared" si="0"/>
        <v>60</v>
      </c>
      <c r="AB8" s="17">
        <v>100</v>
      </c>
      <c r="AC8" s="21"/>
      <c r="AD8" s="11"/>
      <c r="AE8" s="12"/>
      <c r="AF8" s="21">
        <v>700</v>
      </c>
      <c r="AG8" s="11"/>
      <c r="AH8" s="12"/>
      <c r="AI8" s="36">
        <f t="shared" si="1"/>
        <v>700</v>
      </c>
      <c r="AJ8" s="37">
        <f t="shared" si="1"/>
        <v>0</v>
      </c>
      <c r="AK8" s="17">
        <f t="shared" si="2"/>
        <v>0</v>
      </c>
      <c r="AL8" s="21">
        <v>700</v>
      </c>
      <c r="AM8" s="11">
        <v>15</v>
      </c>
      <c r="AN8" s="17">
        <f>AM8/AL8*100</f>
        <v>2.142857142857143</v>
      </c>
      <c r="AO8" s="36">
        <f t="shared" si="3"/>
        <v>700</v>
      </c>
      <c r="AP8" s="37">
        <f t="shared" si="3"/>
        <v>60</v>
      </c>
      <c r="AQ8" s="17">
        <f>AP8/AO8*100</f>
        <v>8.571428571428571</v>
      </c>
    </row>
    <row r="9" spans="1:43" s="15" customFormat="1" ht="45" customHeight="1" thickBot="1">
      <c r="A9" s="29" t="s">
        <v>5</v>
      </c>
      <c r="B9" s="13">
        <f>SUM(B4:B8)</f>
        <v>6590</v>
      </c>
      <c r="C9" s="14">
        <f>SUM(C4:C8)</f>
        <v>3725</v>
      </c>
      <c r="D9" s="18">
        <f>C9/B9*100</f>
        <v>56.525037936267076</v>
      </c>
      <c r="E9" s="22">
        <f>SUM(E4:E8)</f>
        <v>2086</v>
      </c>
      <c r="F9" s="14">
        <f>SUM(F4:F8)</f>
        <v>1465</v>
      </c>
      <c r="G9" s="32">
        <f>F9*100/E9</f>
        <v>70.2301054650048</v>
      </c>
      <c r="H9" s="13">
        <f>SUM(H4:H8)</f>
        <v>4185</v>
      </c>
      <c r="I9" s="14">
        <f>SUM(I4:I8)</f>
        <v>1491</v>
      </c>
      <c r="J9" s="18">
        <f>I9/H9*100</f>
        <v>35.62724014336918</v>
      </c>
      <c r="K9" s="33">
        <f>SUM(K4:K8)</f>
        <v>2086</v>
      </c>
      <c r="L9" s="14">
        <f>SUM(L4:L8)</f>
        <v>0</v>
      </c>
      <c r="M9" s="22"/>
      <c r="N9" s="33">
        <f>SUM(N4:N8)</f>
        <v>975</v>
      </c>
      <c r="O9" s="14">
        <f>SUM(O4:O8)</f>
        <v>531</v>
      </c>
      <c r="P9" s="22"/>
      <c r="Q9" s="33">
        <f>SUM(Q4:Q8)</f>
        <v>1091</v>
      </c>
      <c r="R9" s="14">
        <f>SUM(R4:R8)</f>
        <v>303</v>
      </c>
      <c r="S9" s="18">
        <f>R9/Q9*100</f>
        <v>27.772685609532537</v>
      </c>
      <c r="T9" s="33">
        <f>SUM(T4:T8)</f>
        <v>1761</v>
      </c>
      <c r="U9" s="14">
        <f>SUM(U4:U8)</f>
        <v>0</v>
      </c>
      <c r="V9" s="22"/>
      <c r="W9" s="33">
        <f>SUM(W4:W8)</f>
        <v>284</v>
      </c>
      <c r="X9" s="14">
        <f>SUM(X4:X8)</f>
        <v>0</v>
      </c>
      <c r="Y9" s="35"/>
      <c r="Z9" s="13">
        <f t="shared" si="0"/>
        <v>3136</v>
      </c>
      <c r="AA9" s="14">
        <f t="shared" si="0"/>
        <v>303</v>
      </c>
      <c r="AB9" s="18">
        <f>AA9/Z9*100</f>
        <v>9.661989795918368</v>
      </c>
      <c r="AC9" s="33">
        <f>SUM(AC4:AC8)</f>
        <v>1147</v>
      </c>
      <c r="AD9" s="14">
        <f>SUM(AD4:AD8)</f>
        <v>0</v>
      </c>
      <c r="AE9" s="22"/>
      <c r="AF9" s="33">
        <f>SUM(AF4:AF8)</f>
        <v>2874</v>
      </c>
      <c r="AG9" s="14">
        <f>SUM(AG4:AG8)</f>
        <v>84</v>
      </c>
      <c r="AH9" s="35"/>
      <c r="AI9" s="13">
        <f t="shared" si="1"/>
        <v>4021</v>
      </c>
      <c r="AJ9" s="14">
        <f t="shared" si="1"/>
        <v>84</v>
      </c>
      <c r="AK9" s="18">
        <f t="shared" si="2"/>
        <v>2.089032578960458</v>
      </c>
      <c r="AL9" s="33">
        <f>SUM(AL4:AL8)</f>
        <v>2786</v>
      </c>
      <c r="AM9" s="14">
        <f>SUM(AM4:AM8)</f>
        <v>15</v>
      </c>
      <c r="AN9" s="18">
        <f>AM9/AL9*100</f>
        <v>0.5384063173007897</v>
      </c>
      <c r="AO9" s="13">
        <f t="shared" si="3"/>
        <v>7157</v>
      </c>
      <c r="AP9" s="14">
        <f t="shared" si="3"/>
        <v>387</v>
      </c>
      <c r="AQ9" s="18">
        <f>AP9/AO9*100</f>
        <v>5.4072935587536675</v>
      </c>
    </row>
  </sheetData>
  <sheetProtection/>
  <mergeCells count="16">
    <mergeCell ref="AO2:AQ2"/>
    <mergeCell ref="N2:P2"/>
    <mergeCell ref="Q2:S2"/>
    <mergeCell ref="AF2:AH2"/>
    <mergeCell ref="AL2:AN2"/>
    <mergeCell ref="T2:V2"/>
    <mergeCell ref="W2:Y2"/>
    <mergeCell ref="AC2:AE2"/>
    <mergeCell ref="Z2:AB2"/>
    <mergeCell ref="AI2:AK2"/>
    <mergeCell ref="A1:M1"/>
    <mergeCell ref="A2:A3"/>
    <mergeCell ref="E2:G2"/>
    <mergeCell ref="H2:J2"/>
    <mergeCell ref="K2:M2"/>
    <mergeCell ref="B2:D2"/>
  </mergeCells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8" sqref="A18"/>
    </sheetView>
  </sheetViews>
  <sheetFormatPr defaultColWidth="9.00390625" defaultRowHeight="12.75"/>
  <cols>
    <col min="1" max="1" width="26.25390625" style="0" customWidth="1"/>
    <col min="2" max="40" width="6.00390625" style="0" customWidth="1"/>
  </cols>
  <sheetData>
    <row r="1" spans="1:15" ht="35.25" customHeight="1" thickBot="1">
      <c r="A1" s="59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40" ht="28.5" customHeight="1">
      <c r="A2" s="54" t="s">
        <v>0</v>
      </c>
      <c r="B2" s="56" t="s">
        <v>8</v>
      </c>
      <c r="C2" s="57"/>
      <c r="D2" s="58"/>
      <c r="E2" s="56" t="s">
        <v>11</v>
      </c>
      <c r="F2" s="57"/>
      <c r="G2" s="58"/>
      <c r="H2" s="56" t="s">
        <v>25</v>
      </c>
      <c r="I2" s="57"/>
      <c r="J2" s="58"/>
      <c r="K2" s="56" t="s">
        <v>14</v>
      </c>
      <c r="L2" s="57"/>
      <c r="M2" s="58"/>
      <c r="N2" s="56" t="s">
        <v>16</v>
      </c>
      <c r="O2" s="57"/>
      <c r="P2" s="58"/>
      <c r="Q2" s="56" t="s">
        <v>17</v>
      </c>
      <c r="R2" s="57"/>
      <c r="S2" s="58"/>
      <c r="T2" s="56" t="s">
        <v>18</v>
      </c>
      <c r="U2" s="57"/>
      <c r="V2" s="58"/>
      <c r="W2" s="56" t="s">
        <v>21</v>
      </c>
      <c r="X2" s="57"/>
      <c r="Y2" s="58"/>
      <c r="Z2" s="56" t="s">
        <v>33</v>
      </c>
      <c r="AA2" s="57"/>
      <c r="AB2" s="58"/>
      <c r="AC2" s="56" t="s">
        <v>19</v>
      </c>
      <c r="AD2" s="57"/>
      <c r="AE2" s="58"/>
      <c r="AF2" s="56" t="s">
        <v>22</v>
      </c>
      <c r="AG2" s="57"/>
      <c r="AH2" s="58"/>
      <c r="AI2" s="56" t="s">
        <v>35</v>
      </c>
      <c r="AJ2" s="57"/>
      <c r="AK2" s="58"/>
      <c r="AL2" s="56" t="s">
        <v>24</v>
      </c>
      <c r="AM2" s="57"/>
      <c r="AN2" s="58"/>
    </row>
    <row r="3" spans="1:40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</row>
    <row r="4" spans="1:40" ht="45" customHeight="1">
      <c r="A4" s="26" t="s">
        <v>9</v>
      </c>
      <c r="B4" s="23">
        <v>2040</v>
      </c>
      <c r="C4" s="24">
        <v>1765</v>
      </c>
      <c r="D4" s="30">
        <f>C4/B4*100</f>
        <v>86.51960784313727</v>
      </c>
      <c r="E4" s="23">
        <v>440</v>
      </c>
      <c r="F4" s="24">
        <v>440</v>
      </c>
      <c r="G4" s="25">
        <f>F4*100/E4</f>
        <v>100</v>
      </c>
      <c r="H4" s="23">
        <v>860</v>
      </c>
      <c r="I4" s="24">
        <v>1270</v>
      </c>
      <c r="J4" s="25">
        <f>I4/H4*100</f>
        <v>147.67441860465115</v>
      </c>
      <c r="K4" s="19">
        <v>0</v>
      </c>
      <c r="L4" s="6"/>
      <c r="M4" s="7"/>
      <c r="N4" s="19">
        <v>641</v>
      </c>
      <c r="O4" s="6">
        <v>529</v>
      </c>
      <c r="P4" s="16">
        <f>O4/N4*100</f>
        <v>82.52730109204369</v>
      </c>
      <c r="Q4" s="19">
        <v>711</v>
      </c>
      <c r="R4" s="6">
        <v>35</v>
      </c>
      <c r="S4" s="16">
        <f>R4/Q4*100</f>
        <v>4.922644163150492</v>
      </c>
      <c r="T4" s="19">
        <v>184</v>
      </c>
      <c r="U4" s="6"/>
      <c r="V4" s="16">
        <f>U4/T4*100</f>
        <v>0</v>
      </c>
      <c r="W4" s="19">
        <f>N4+Q4+T4</f>
        <v>1536</v>
      </c>
      <c r="X4" s="6">
        <f>O4+R4+U4</f>
        <v>564</v>
      </c>
      <c r="Y4" s="16">
        <f>X4/W4*100</f>
        <v>36.71875</v>
      </c>
      <c r="Z4" s="19">
        <v>122</v>
      </c>
      <c r="AA4" s="6"/>
      <c r="AB4" s="16">
        <f>AA4/Z4*100</f>
        <v>0</v>
      </c>
      <c r="AC4" s="19">
        <v>624</v>
      </c>
      <c r="AD4" s="6"/>
      <c r="AE4" s="16">
        <f aca="true" t="shared" si="0" ref="AE4:AE9">AD4/AC4*100</f>
        <v>0</v>
      </c>
      <c r="AF4" s="19">
        <f>Z4+AC4</f>
        <v>746</v>
      </c>
      <c r="AG4" s="6">
        <f>AA4+AD4</f>
        <v>0</v>
      </c>
      <c r="AH4" s="16">
        <f aca="true" t="shared" si="1" ref="AH4:AH9">AG4/AF4*100</f>
        <v>0</v>
      </c>
      <c r="AI4" s="19">
        <v>736</v>
      </c>
      <c r="AJ4" s="6"/>
      <c r="AK4" s="16">
        <f>AJ4/AI4*100</f>
        <v>0</v>
      </c>
      <c r="AL4" s="19">
        <f>W4+AF4</f>
        <v>2282</v>
      </c>
      <c r="AM4" s="6">
        <f>X4+AG4</f>
        <v>564</v>
      </c>
      <c r="AN4" s="16">
        <f aca="true" t="shared" si="2" ref="AN4:AN9">AM4/AL4*100</f>
        <v>24.715162138475023</v>
      </c>
    </row>
    <row r="5" spans="1:40" ht="45" customHeight="1">
      <c r="A5" s="27" t="s">
        <v>10</v>
      </c>
      <c r="B5" s="8">
        <v>2700</v>
      </c>
      <c r="C5" s="5">
        <v>2000</v>
      </c>
      <c r="D5" s="30">
        <f>C5/B5*100</f>
        <v>74.07407407407408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1350</v>
      </c>
      <c r="J5" s="30">
        <f>I5/H5*100</f>
        <v>68.35443037974683</v>
      </c>
      <c r="K5" s="20">
        <v>300</v>
      </c>
      <c r="L5" s="5">
        <v>222</v>
      </c>
      <c r="M5" s="30">
        <f>L5/K5*100</f>
        <v>74</v>
      </c>
      <c r="N5" s="20">
        <v>450</v>
      </c>
      <c r="O5" s="5">
        <v>450</v>
      </c>
      <c r="P5" s="16">
        <f>O5/N5*100</f>
        <v>100</v>
      </c>
      <c r="Q5" s="20">
        <v>550</v>
      </c>
      <c r="R5" s="5">
        <v>550</v>
      </c>
      <c r="S5" s="16">
        <f>R5/Q5*100</f>
        <v>100</v>
      </c>
      <c r="T5" s="20">
        <v>100</v>
      </c>
      <c r="U5" s="5">
        <v>60</v>
      </c>
      <c r="V5" s="16">
        <f>U5/T5*100</f>
        <v>60</v>
      </c>
      <c r="W5" s="19">
        <f aca="true" t="shared" si="3" ref="W5:X9">N5+Q5+T5</f>
        <v>1100</v>
      </c>
      <c r="X5" s="6">
        <f t="shared" si="3"/>
        <v>1060</v>
      </c>
      <c r="Y5" s="16">
        <f>X5/W5*100</f>
        <v>96.36363636363636</v>
      </c>
      <c r="Z5" s="20">
        <v>300</v>
      </c>
      <c r="AA5" s="5"/>
      <c r="AB5" s="16">
        <f>AA5/Z5*100</f>
        <v>0</v>
      </c>
      <c r="AC5" s="20">
        <v>800</v>
      </c>
      <c r="AD5" s="5">
        <v>55</v>
      </c>
      <c r="AE5" s="16">
        <f t="shared" si="0"/>
        <v>6.875000000000001</v>
      </c>
      <c r="AF5" s="19">
        <f aca="true" t="shared" si="4" ref="AF5:AG9">Z5+AC5</f>
        <v>1100</v>
      </c>
      <c r="AG5" s="6">
        <f t="shared" si="4"/>
        <v>55</v>
      </c>
      <c r="AH5" s="16">
        <f t="shared" si="1"/>
        <v>5</v>
      </c>
      <c r="AI5" s="20">
        <v>800</v>
      </c>
      <c r="AJ5" s="5"/>
      <c r="AK5" s="16">
        <f>AJ5/AI5*100</f>
        <v>0</v>
      </c>
      <c r="AL5" s="19">
        <f aca="true" t="shared" si="5" ref="AL5:AM9">W5+AF5</f>
        <v>2200</v>
      </c>
      <c r="AM5" s="6">
        <f t="shared" si="5"/>
        <v>1115</v>
      </c>
      <c r="AN5" s="16">
        <f t="shared" si="2"/>
        <v>50.68181818181819</v>
      </c>
    </row>
    <row r="6" spans="1:40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>
        <v>200</v>
      </c>
      <c r="J6" s="30"/>
      <c r="K6" s="20"/>
      <c r="L6" s="5"/>
      <c r="M6" s="30"/>
      <c r="N6" s="20"/>
      <c r="O6" s="5"/>
      <c r="P6" s="16"/>
      <c r="Q6" s="20"/>
      <c r="R6" s="5"/>
      <c r="S6" s="16"/>
      <c r="T6" s="20"/>
      <c r="U6" s="5"/>
      <c r="V6" s="16"/>
      <c r="W6" s="19">
        <f t="shared" si="3"/>
        <v>0</v>
      </c>
      <c r="X6" s="6">
        <f t="shared" si="3"/>
        <v>0</v>
      </c>
      <c r="Y6" s="16"/>
      <c r="Z6" s="20">
        <v>200</v>
      </c>
      <c r="AA6" s="5">
        <v>115</v>
      </c>
      <c r="AB6" s="16">
        <f>AA6/Z6*100</f>
        <v>57.49999999999999</v>
      </c>
      <c r="AC6" s="20">
        <v>200</v>
      </c>
      <c r="AD6" s="5">
        <v>110</v>
      </c>
      <c r="AE6" s="16">
        <f t="shared" si="0"/>
        <v>55.00000000000001</v>
      </c>
      <c r="AF6" s="19">
        <f t="shared" si="4"/>
        <v>400</v>
      </c>
      <c r="AG6" s="6">
        <f t="shared" si="4"/>
        <v>225</v>
      </c>
      <c r="AH6" s="16">
        <f t="shared" si="1"/>
        <v>56.25</v>
      </c>
      <c r="AI6" s="20">
        <v>0</v>
      </c>
      <c r="AJ6" s="5"/>
      <c r="AK6" s="16"/>
      <c r="AL6" s="19">
        <f t="shared" si="5"/>
        <v>400</v>
      </c>
      <c r="AM6" s="6">
        <f t="shared" si="5"/>
        <v>225</v>
      </c>
      <c r="AN6" s="16">
        <f t="shared" si="2"/>
        <v>56.25</v>
      </c>
    </row>
    <row r="7" spans="1:40" ht="45" customHeight="1">
      <c r="A7" s="27" t="s">
        <v>3</v>
      </c>
      <c r="B7" s="8">
        <v>1850</v>
      </c>
      <c r="C7" s="5">
        <v>515</v>
      </c>
      <c r="D7" s="30">
        <f>C7/B7*100</f>
        <v>27.837837837837835</v>
      </c>
      <c r="E7" s="8">
        <v>521</v>
      </c>
      <c r="F7" s="5">
        <v>370</v>
      </c>
      <c r="G7" s="16">
        <f>F7*100/E7</f>
        <v>71.0172744721689</v>
      </c>
      <c r="H7" s="8">
        <v>1350</v>
      </c>
      <c r="I7" s="5">
        <v>803</v>
      </c>
      <c r="J7" s="30">
        <f>I7/H7*100</f>
        <v>59.48148148148148</v>
      </c>
      <c r="K7" s="20">
        <v>675</v>
      </c>
      <c r="L7" s="5">
        <v>675</v>
      </c>
      <c r="M7" s="30">
        <f>L7/K7*100</f>
        <v>100</v>
      </c>
      <c r="N7" s="20"/>
      <c r="O7" s="5"/>
      <c r="P7" s="16"/>
      <c r="Q7" s="20">
        <v>500</v>
      </c>
      <c r="R7" s="5">
        <v>508</v>
      </c>
      <c r="S7" s="16">
        <f>R7/Q7*100</f>
        <v>101.6</v>
      </c>
      <c r="T7" s="20"/>
      <c r="U7" s="5"/>
      <c r="V7" s="16"/>
      <c r="W7" s="19">
        <f t="shared" si="3"/>
        <v>500</v>
      </c>
      <c r="X7" s="6">
        <f t="shared" si="3"/>
        <v>508</v>
      </c>
      <c r="Y7" s="16">
        <f>X7/W7*100</f>
        <v>101.6</v>
      </c>
      <c r="Z7" s="20">
        <v>525</v>
      </c>
      <c r="AA7" s="5"/>
      <c r="AB7" s="16">
        <f>AA7/Z7*100</f>
        <v>0</v>
      </c>
      <c r="AC7" s="20">
        <v>550</v>
      </c>
      <c r="AD7" s="5">
        <v>36</v>
      </c>
      <c r="AE7" s="16">
        <f t="shared" si="0"/>
        <v>6.545454545454546</v>
      </c>
      <c r="AF7" s="19">
        <f t="shared" si="4"/>
        <v>1075</v>
      </c>
      <c r="AG7" s="6">
        <f t="shared" si="4"/>
        <v>36</v>
      </c>
      <c r="AH7" s="16">
        <f t="shared" si="1"/>
        <v>3.3488372093023258</v>
      </c>
      <c r="AI7" s="20">
        <v>550</v>
      </c>
      <c r="AJ7" s="5"/>
      <c r="AK7" s="16">
        <f>AJ7/AI7*100</f>
        <v>0</v>
      </c>
      <c r="AL7" s="19">
        <f t="shared" si="5"/>
        <v>1575</v>
      </c>
      <c r="AM7" s="6">
        <f t="shared" si="5"/>
        <v>544</v>
      </c>
      <c r="AN7" s="16">
        <f t="shared" si="2"/>
        <v>34.539682539682545</v>
      </c>
    </row>
    <row r="8" spans="1:40" ht="45" customHeight="1" thickBot="1">
      <c r="A8" s="28" t="s">
        <v>4</v>
      </c>
      <c r="B8" s="10">
        <v>0</v>
      </c>
      <c r="C8" s="11"/>
      <c r="D8" s="31"/>
      <c r="E8" s="10">
        <v>0</v>
      </c>
      <c r="F8" s="11"/>
      <c r="G8" s="17"/>
      <c r="H8" s="2"/>
      <c r="I8" s="3"/>
      <c r="J8" s="34"/>
      <c r="K8" s="21">
        <v>300</v>
      </c>
      <c r="L8" s="11">
        <v>190</v>
      </c>
      <c r="M8" s="30">
        <f>L8/K8*100</f>
        <v>63.33333333333333</v>
      </c>
      <c r="N8" s="21">
        <v>0</v>
      </c>
      <c r="O8" s="11">
        <v>165</v>
      </c>
      <c r="P8" s="17">
        <v>100</v>
      </c>
      <c r="Q8" s="21"/>
      <c r="R8" s="11"/>
      <c r="S8" s="17"/>
      <c r="T8" s="21">
        <v>0</v>
      </c>
      <c r="U8" s="11">
        <v>124</v>
      </c>
      <c r="V8" s="17">
        <v>100</v>
      </c>
      <c r="W8" s="36">
        <f t="shared" si="3"/>
        <v>0</v>
      </c>
      <c r="X8" s="37">
        <f t="shared" si="3"/>
        <v>289</v>
      </c>
      <c r="Y8" s="17">
        <v>100</v>
      </c>
      <c r="Z8" s="21"/>
      <c r="AA8" s="11"/>
      <c r="AB8" s="17"/>
      <c r="AC8" s="21">
        <v>700</v>
      </c>
      <c r="AD8" s="11">
        <v>216</v>
      </c>
      <c r="AE8" s="17">
        <f t="shared" si="0"/>
        <v>30.857142857142854</v>
      </c>
      <c r="AF8" s="36">
        <f t="shared" si="4"/>
        <v>700</v>
      </c>
      <c r="AG8" s="37">
        <f t="shared" si="4"/>
        <v>216</v>
      </c>
      <c r="AH8" s="17">
        <f t="shared" si="1"/>
        <v>30.857142857142854</v>
      </c>
      <c r="AI8" s="21">
        <v>700</v>
      </c>
      <c r="AJ8" s="11">
        <v>150</v>
      </c>
      <c r="AK8" s="17">
        <f>AJ8/AI8*100</f>
        <v>21.428571428571427</v>
      </c>
      <c r="AL8" s="36">
        <f t="shared" si="5"/>
        <v>700</v>
      </c>
      <c r="AM8" s="37">
        <f t="shared" si="5"/>
        <v>505</v>
      </c>
      <c r="AN8" s="17">
        <f t="shared" si="2"/>
        <v>72.14285714285714</v>
      </c>
    </row>
    <row r="9" spans="1:40" s="46" customFormat="1" ht="45" customHeight="1" thickBot="1">
      <c r="A9" s="38" t="s">
        <v>5</v>
      </c>
      <c r="B9" s="39">
        <f>SUM(B4:B8)</f>
        <v>6590</v>
      </c>
      <c r="C9" s="47">
        <f>SUM(C4:C8)</f>
        <v>4280</v>
      </c>
      <c r="D9" s="41">
        <f>C9/B9*100</f>
        <v>64.94688922610014</v>
      </c>
      <c r="E9" s="42">
        <f>SUM(E4:E8)</f>
        <v>1986</v>
      </c>
      <c r="F9" s="47">
        <f>SUM(F4:F8)</f>
        <v>1835</v>
      </c>
      <c r="G9" s="43">
        <f>F9*100/E9</f>
        <v>92.39677744209466</v>
      </c>
      <c r="H9" s="39">
        <f>SUM(H4:H8)</f>
        <v>4185</v>
      </c>
      <c r="I9" s="40">
        <f>SUM(I4:I8)</f>
        <v>3623</v>
      </c>
      <c r="J9" s="41">
        <f>I9/H9*100</f>
        <v>86.57108721624851</v>
      </c>
      <c r="K9" s="44">
        <f>SUM(K4:K8)</f>
        <v>1275</v>
      </c>
      <c r="L9" s="40">
        <f>SUM(L4:L8)</f>
        <v>1087</v>
      </c>
      <c r="M9" s="41">
        <f>L9/K9*100</f>
        <v>85.25490196078431</v>
      </c>
      <c r="N9" s="44">
        <f>SUM(N4:N8)</f>
        <v>1091</v>
      </c>
      <c r="O9" s="47">
        <f>SUM(O4:O8)</f>
        <v>1144</v>
      </c>
      <c r="P9" s="41">
        <f>O9/N9*100</f>
        <v>104.85792850595783</v>
      </c>
      <c r="Q9" s="44">
        <f>SUM(Q4:Q8)</f>
        <v>1761</v>
      </c>
      <c r="R9" s="47">
        <f>SUM(R4:R8)</f>
        <v>1093</v>
      </c>
      <c r="S9" s="41">
        <f>R9/Q9*100</f>
        <v>62.06700738216922</v>
      </c>
      <c r="T9" s="44">
        <f>SUM(T4:T8)</f>
        <v>284</v>
      </c>
      <c r="U9" s="47">
        <f>SUM(U4:U8)</f>
        <v>184</v>
      </c>
      <c r="V9" s="41">
        <f>U9/T9*100</f>
        <v>64.7887323943662</v>
      </c>
      <c r="W9" s="39">
        <f t="shared" si="3"/>
        <v>3136</v>
      </c>
      <c r="X9" s="47">
        <f t="shared" si="3"/>
        <v>2421</v>
      </c>
      <c r="Y9" s="41">
        <f>X9/W9*100</f>
        <v>77.20025510204081</v>
      </c>
      <c r="Z9" s="44">
        <f>SUM(Z4:Z8)</f>
        <v>1147</v>
      </c>
      <c r="AA9" s="47">
        <f>SUM(AA4:AA8)</f>
        <v>115</v>
      </c>
      <c r="AB9" s="41">
        <f>AA9/Z9*100</f>
        <v>10.026155187445509</v>
      </c>
      <c r="AC9" s="44">
        <f>SUM(AC4:AC8)</f>
        <v>2874</v>
      </c>
      <c r="AD9" s="47">
        <f>SUM(AD4:AD8)</f>
        <v>417</v>
      </c>
      <c r="AE9" s="41">
        <f t="shared" si="0"/>
        <v>14.509394572025053</v>
      </c>
      <c r="AF9" s="39">
        <f t="shared" si="4"/>
        <v>4021</v>
      </c>
      <c r="AG9" s="47">
        <f t="shared" si="4"/>
        <v>532</v>
      </c>
      <c r="AH9" s="41">
        <f t="shared" si="1"/>
        <v>13.230539666749566</v>
      </c>
      <c r="AI9" s="44">
        <f>SUM(AI4:AI8)</f>
        <v>2786</v>
      </c>
      <c r="AJ9" s="47">
        <f>SUM(AJ4:AJ8)</f>
        <v>150</v>
      </c>
      <c r="AK9" s="41">
        <f>AJ9/AI9*100</f>
        <v>5.384063173007897</v>
      </c>
      <c r="AL9" s="39">
        <f t="shared" si="5"/>
        <v>7157</v>
      </c>
      <c r="AM9" s="47">
        <f t="shared" si="5"/>
        <v>2953</v>
      </c>
      <c r="AN9" s="41">
        <f t="shared" si="2"/>
        <v>41.26030459689814</v>
      </c>
    </row>
  </sheetData>
  <mergeCells count="15">
    <mergeCell ref="AC2:AE2"/>
    <mergeCell ref="AF2:AH2"/>
    <mergeCell ref="AI2:AK2"/>
    <mergeCell ref="AL2:AN2"/>
    <mergeCell ref="Q2:S2"/>
    <mergeCell ref="T2:V2"/>
    <mergeCell ref="W2:Y2"/>
    <mergeCell ref="Z2:AB2"/>
    <mergeCell ref="A1:O1"/>
    <mergeCell ref="A2:A3"/>
    <mergeCell ref="B2:D2"/>
    <mergeCell ref="E2:G2"/>
    <mergeCell ref="H2:J2"/>
    <mergeCell ref="K2:M2"/>
    <mergeCell ref="N2:P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17" sqref="T17"/>
    </sheetView>
  </sheetViews>
  <sheetFormatPr defaultColWidth="9.00390625" defaultRowHeight="12.75"/>
  <cols>
    <col min="1" max="1" width="26.25390625" style="0" customWidth="1"/>
    <col min="2" max="40" width="6.00390625" style="0" customWidth="1"/>
  </cols>
  <sheetData>
    <row r="1" spans="1:15" ht="35.25" customHeight="1" thickBot="1">
      <c r="A1" s="59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40" ht="28.5" customHeight="1">
      <c r="A2" s="54" t="s">
        <v>0</v>
      </c>
      <c r="B2" s="56" t="s">
        <v>8</v>
      </c>
      <c r="C2" s="57"/>
      <c r="D2" s="58"/>
      <c r="E2" s="56" t="s">
        <v>11</v>
      </c>
      <c r="F2" s="57"/>
      <c r="G2" s="58"/>
      <c r="H2" s="56" t="s">
        <v>25</v>
      </c>
      <c r="I2" s="57"/>
      <c r="J2" s="58"/>
      <c r="K2" s="56" t="s">
        <v>14</v>
      </c>
      <c r="L2" s="57"/>
      <c r="M2" s="58"/>
      <c r="N2" s="56" t="s">
        <v>16</v>
      </c>
      <c r="O2" s="57"/>
      <c r="P2" s="58"/>
      <c r="Q2" s="56" t="s">
        <v>17</v>
      </c>
      <c r="R2" s="57"/>
      <c r="S2" s="58"/>
      <c r="T2" s="56" t="s">
        <v>18</v>
      </c>
      <c r="U2" s="57"/>
      <c r="V2" s="58"/>
      <c r="W2" s="56" t="s">
        <v>21</v>
      </c>
      <c r="X2" s="57"/>
      <c r="Y2" s="58"/>
      <c r="Z2" s="56" t="s">
        <v>33</v>
      </c>
      <c r="AA2" s="57"/>
      <c r="AB2" s="58"/>
      <c r="AC2" s="56" t="s">
        <v>19</v>
      </c>
      <c r="AD2" s="57"/>
      <c r="AE2" s="58"/>
      <c r="AF2" s="56" t="s">
        <v>22</v>
      </c>
      <c r="AG2" s="57"/>
      <c r="AH2" s="58"/>
      <c r="AI2" s="56" t="s">
        <v>35</v>
      </c>
      <c r="AJ2" s="57"/>
      <c r="AK2" s="58"/>
      <c r="AL2" s="56" t="s">
        <v>24</v>
      </c>
      <c r="AM2" s="57"/>
      <c r="AN2" s="58"/>
    </row>
    <row r="3" spans="1:40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</row>
    <row r="4" spans="1:40" ht="45" customHeight="1">
      <c r="A4" s="26" t="s">
        <v>9</v>
      </c>
      <c r="B4" s="23">
        <v>2040</v>
      </c>
      <c r="C4" s="24">
        <v>1765</v>
      </c>
      <c r="D4" s="30">
        <f>C4/B4*100</f>
        <v>86.51960784313727</v>
      </c>
      <c r="E4" s="23">
        <v>440</v>
      </c>
      <c r="F4" s="24">
        <v>440</v>
      </c>
      <c r="G4" s="25">
        <f>F4*100/E4</f>
        <v>100</v>
      </c>
      <c r="H4" s="23">
        <v>860</v>
      </c>
      <c r="I4" s="24">
        <v>1270</v>
      </c>
      <c r="J4" s="25">
        <f>I4/H4*100</f>
        <v>147.67441860465115</v>
      </c>
      <c r="K4" s="19">
        <v>0</v>
      </c>
      <c r="L4" s="6"/>
      <c r="M4" s="7"/>
      <c r="N4" s="19">
        <v>641</v>
      </c>
      <c r="O4" s="6">
        <v>529</v>
      </c>
      <c r="P4" s="16">
        <f>O4/N4*100</f>
        <v>82.52730109204369</v>
      </c>
      <c r="Q4" s="19">
        <v>711</v>
      </c>
      <c r="R4" s="6">
        <v>90</v>
      </c>
      <c r="S4" s="16">
        <f>R4/Q4*100</f>
        <v>12.658227848101266</v>
      </c>
      <c r="T4" s="19">
        <v>184</v>
      </c>
      <c r="U4" s="6"/>
      <c r="V4" s="16">
        <f>U4/T4*100</f>
        <v>0</v>
      </c>
      <c r="W4" s="19">
        <f>N4+Q4+T4</f>
        <v>1536</v>
      </c>
      <c r="X4" s="6">
        <f>O4+R4+U4</f>
        <v>619</v>
      </c>
      <c r="Y4" s="16">
        <f>X4/W4*100</f>
        <v>40.29947916666667</v>
      </c>
      <c r="Z4" s="19">
        <v>122</v>
      </c>
      <c r="AA4" s="6"/>
      <c r="AB4" s="16">
        <f>AA4/Z4*100</f>
        <v>0</v>
      </c>
      <c r="AC4" s="19">
        <v>624</v>
      </c>
      <c r="AD4" s="6"/>
      <c r="AE4" s="16">
        <f aca="true" t="shared" si="0" ref="AE4:AE9">AD4/AC4*100</f>
        <v>0</v>
      </c>
      <c r="AF4" s="19">
        <f>Z4+AC4</f>
        <v>746</v>
      </c>
      <c r="AG4" s="6">
        <f>AA4+AD4</f>
        <v>0</v>
      </c>
      <c r="AH4" s="16">
        <f aca="true" t="shared" si="1" ref="AH4:AH9">AG4/AF4*100</f>
        <v>0</v>
      </c>
      <c r="AI4" s="19">
        <v>736</v>
      </c>
      <c r="AJ4" s="6"/>
      <c r="AK4" s="16">
        <f>AJ4/AI4*100</f>
        <v>0</v>
      </c>
      <c r="AL4" s="19">
        <f>W4+AF4</f>
        <v>2282</v>
      </c>
      <c r="AM4" s="6">
        <f>X4+AG4</f>
        <v>619</v>
      </c>
      <c r="AN4" s="16">
        <f aca="true" t="shared" si="2" ref="AN4:AN9">AM4/AL4*100</f>
        <v>27.12532865907099</v>
      </c>
    </row>
    <row r="5" spans="1:40" ht="45" customHeight="1">
      <c r="A5" s="27" t="s">
        <v>10</v>
      </c>
      <c r="B5" s="8">
        <v>2700</v>
      </c>
      <c r="C5" s="5">
        <v>2000</v>
      </c>
      <c r="D5" s="30">
        <f>C5/B5*100</f>
        <v>74.07407407407408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1350</v>
      </c>
      <c r="J5" s="30">
        <f>I5/H5*100</f>
        <v>68.35443037974683</v>
      </c>
      <c r="K5" s="20">
        <v>300</v>
      </c>
      <c r="L5" s="5">
        <v>222</v>
      </c>
      <c r="M5" s="30">
        <f>L5/K5*100</f>
        <v>74</v>
      </c>
      <c r="N5" s="20">
        <v>450</v>
      </c>
      <c r="O5" s="5">
        <v>450</v>
      </c>
      <c r="P5" s="16">
        <f>O5/N5*100</f>
        <v>100</v>
      </c>
      <c r="Q5" s="20">
        <v>550</v>
      </c>
      <c r="R5" s="5">
        <v>550</v>
      </c>
      <c r="S5" s="16">
        <f>R5/Q5*100</f>
        <v>100</v>
      </c>
      <c r="T5" s="20">
        <v>100</v>
      </c>
      <c r="U5" s="5">
        <v>100</v>
      </c>
      <c r="V5" s="16">
        <f>U5/T5*100</f>
        <v>100</v>
      </c>
      <c r="W5" s="19">
        <f aca="true" t="shared" si="3" ref="W5:X9">N5+Q5+T5</f>
        <v>1100</v>
      </c>
      <c r="X5" s="6">
        <f t="shared" si="3"/>
        <v>1100</v>
      </c>
      <c r="Y5" s="16">
        <f>X5/W5*100</f>
        <v>100</v>
      </c>
      <c r="Z5" s="20">
        <v>300</v>
      </c>
      <c r="AA5" s="5"/>
      <c r="AB5" s="16">
        <f>AA5/Z5*100</f>
        <v>0</v>
      </c>
      <c r="AC5" s="20">
        <v>800</v>
      </c>
      <c r="AD5" s="5">
        <v>55</v>
      </c>
      <c r="AE5" s="16">
        <f t="shared" si="0"/>
        <v>6.875000000000001</v>
      </c>
      <c r="AF5" s="19">
        <f aca="true" t="shared" si="4" ref="AF5:AG9">Z5+AC5</f>
        <v>1100</v>
      </c>
      <c r="AG5" s="6">
        <f t="shared" si="4"/>
        <v>55</v>
      </c>
      <c r="AH5" s="16">
        <f t="shared" si="1"/>
        <v>5</v>
      </c>
      <c r="AI5" s="20">
        <v>800</v>
      </c>
      <c r="AJ5" s="5"/>
      <c r="AK5" s="16">
        <f>AJ5/AI5*100</f>
        <v>0</v>
      </c>
      <c r="AL5" s="19">
        <f aca="true" t="shared" si="5" ref="AL5:AM9">W5+AF5</f>
        <v>2200</v>
      </c>
      <c r="AM5" s="6">
        <f t="shared" si="5"/>
        <v>1155</v>
      </c>
      <c r="AN5" s="16">
        <f t="shared" si="2"/>
        <v>52.5</v>
      </c>
    </row>
    <row r="6" spans="1:40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>
        <v>200</v>
      </c>
      <c r="J6" s="30"/>
      <c r="K6" s="20"/>
      <c r="L6" s="5"/>
      <c r="M6" s="30"/>
      <c r="N6" s="20"/>
      <c r="O6" s="5"/>
      <c r="P6" s="16"/>
      <c r="Q6" s="20"/>
      <c r="R6" s="5"/>
      <c r="S6" s="16"/>
      <c r="T6" s="20"/>
      <c r="U6" s="5"/>
      <c r="V6" s="16"/>
      <c r="W6" s="19">
        <f t="shared" si="3"/>
        <v>0</v>
      </c>
      <c r="X6" s="6">
        <f t="shared" si="3"/>
        <v>0</v>
      </c>
      <c r="Y6" s="16"/>
      <c r="Z6" s="20">
        <v>200</v>
      </c>
      <c r="AA6" s="5">
        <v>115</v>
      </c>
      <c r="AB6" s="16">
        <f>AA6/Z6*100</f>
        <v>57.49999999999999</v>
      </c>
      <c r="AC6" s="20">
        <v>200</v>
      </c>
      <c r="AD6" s="5">
        <v>110</v>
      </c>
      <c r="AE6" s="16">
        <f t="shared" si="0"/>
        <v>55.00000000000001</v>
      </c>
      <c r="AF6" s="19">
        <f t="shared" si="4"/>
        <v>400</v>
      </c>
      <c r="AG6" s="6">
        <f t="shared" si="4"/>
        <v>225</v>
      </c>
      <c r="AH6" s="16">
        <f t="shared" si="1"/>
        <v>56.25</v>
      </c>
      <c r="AI6" s="20">
        <v>0</v>
      </c>
      <c r="AJ6" s="5"/>
      <c r="AK6" s="16"/>
      <c r="AL6" s="19">
        <f t="shared" si="5"/>
        <v>400</v>
      </c>
      <c r="AM6" s="6">
        <f t="shared" si="5"/>
        <v>225</v>
      </c>
      <c r="AN6" s="16">
        <f t="shared" si="2"/>
        <v>56.25</v>
      </c>
    </row>
    <row r="7" spans="1:40" ht="45" customHeight="1">
      <c r="A7" s="27" t="s">
        <v>3</v>
      </c>
      <c r="B7" s="8">
        <v>1850</v>
      </c>
      <c r="C7" s="5">
        <v>668</v>
      </c>
      <c r="D7" s="30">
        <f>C7/B7*100</f>
        <v>36.108108108108105</v>
      </c>
      <c r="E7" s="8">
        <v>521</v>
      </c>
      <c r="F7" s="5">
        <v>370</v>
      </c>
      <c r="G7" s="16">
        <f>F7*100/E7</f>
        <v>71.0172744721689</v>
      </c>
      <c r="H7" s="8">
        <v>1350</v>
      </c>
      <c r="I7" s="5">
        <v>803</v>
      </c>
      <c r="J7" s="30">
        <f>I7/H7*100</f>
        <v>59.48148148148148</v>
      </c>
      <c r="K7" s="20">
        <v>675</v>
      </c>
      <c r="L7" s="5">
        <v>675</v>
      </c>
      <c r="M7" s="30">
        <f>L7/K7*100</f>
        <v>100</v>
      </c>
      <c r="N7" s="20"/>
      <c r="O7" s="5"/>
      <c r="P7" s="16"/>
      <c r="Q7" s="20">
        <v>500</v>
      </c>
      <c r="R7" s="5">
        <v>508</v>
      </c>
      <c r="S7" s="16">
        <f>R7/Q7*100</f>
        <v>101.6</v>
      </c>
      <c r="T7" s="20"/>
      <c r="U7" s="5"/>
      <c r="V7" s="16"/>
      <c r="W7" s="19">
        <f t="shared" si="3"/>
        <v>500</v>
      </c>
      <c r="X7" s="6">
        <f t="shared" si="3"/>
        <v>508</v>
      </c>
      <c r="Y7" s="16">
        <f>X7/W7*100</f>
        <v>101.6</v>
      </c>
      <c r="Z7" s="20">
        <v>525</v>
      </c>
      <c r="AA7" s="5"/>
      <c r="AB7" s="16">
        <f>AA7/Z7*100</f>
        <v>0</v>
      </c>
      <c r="AC7" s="20">
        <v>550</v>
      </c>
      <c r="AD7" s="5">
        <v>68</v>
      </c>
      <c r="AE7" s="16">
        <f t="shared" si="0"/>
        <v>12.363636363636363</v>
      </c>
      <c r="AF7" s="19">
        <f t="shared" si="4"/>
        <v>1075</v>
      </c>
      <c r="AG7" s="6">
        <f t="shared" si="4"/>
        <v>68</v>
      </c>
      <c r="AH7" s="16">
        <f t="shared" si="1"/>
        <v>6.325581395348837</v>
      </c>
      <c r="AI7" s="20">
        <v>550</v>
      </c>
      <c r="AJ7" s="5"/>
      <c r="AK7" s="16">
        <f>AJ7/AI7*100</f>
        <v>0</v>
      </c>
      <c r="AL7" s="19">
        <f t="shared" si="5"/>
        <v>1575</v>
      </c>
      <c r="AM7" s="6">
        <f t="shared" si="5"/>
        <v>576</v>
      </c>
      <c r="AN7" s="16">
        <f t="shared" si="2"/>
        <v>36.57142857142857</v>
      </c>
    </row>
    <row r="8" spans="1:40" ht="45" customHeight="1" thickBot="1">
      <c r="A8" s="28" t="s">
        <v>4</v>
      </c>
      <c r="B8" s="10">
        <v>0</v>
      </c>
      <c r="C8" s="11"/>
      <c r="D8" s="31"/>
      <c r="E8" s="10">
        <v>0</v>
      </c>
      <c r="F8" s="11"/>
      <c r="G8" s="17"/>
      <c r="H8" s="2"/>
      <c r="I8" s="3"/>
      <c r="J8" s="34"/>
      <c r="K8" s="21">
        <v>300</v>
      </c>
      <c r="L8" s="11">
        <v>190</v>
      </c>
      <c r="M8" s="30">
        <f>L8/K8*100</f>
        <v>63.33333333333333</v>
      </c>
      <c r="N8" s="21">
        <v>0</v>
      </c>
      <c r="O8" s="11">
        <v>165</v>
      </c>
      <c r="P8" s="17">
        <v>100</v>
      </c>
      <c r="Q8" s="21"/>
      <c r="R8" s="11"/>
      <c r="S8" s="17"/>
      <c r="T8" s="21">
        <v>0</v>
      </c>
      <c r="U8" s="11">
        <v>124</v>
      </c>
      <c r="V8" s="17">
        <v>100</v>
      </c>
      <c r="W8" s="36">
        <f t="shared" si="3"/>
        <v>0</v>
      </c>
      <c r="X8" s="37">
        <f t="shared" si="3"/>
        <v>289</v>
      </c>
      <c r="Y8" s="17">
        <v>100</v>
      </c>
      <c r="Z8" s="21"/>
      <c r="AA8" s="11"/>
      <c r="AB8" s="17"/>
      <c r="AC8" s="21">
        <v>700</v>
      </c>
      <c r="AD8" s="11">
        <v>246</v>
      </c>
      <c r="AE8" s="17">
        <f t="shared" si="0"/>
        <v>35.14285714285714</v>
      </c>
      <c r="AF8" s="36">
        <f t="shared" si="4"/>
        <v>700</v>
      </c>
      <c r="AG8" s="37">
        <f t="shared" si="4"/>
        <v>246</v>
      </c>
      <c r="AH8" s="17">
        <f t="shared" si="1"/>
        <v>35.14285714285714</v>
      </c>
      <c r="AI8" s="21">
        <v>700</v>
      </c>
      <c r="AJ8" s="11">
        <v>180</v>
      </c>
      <c r="AK8" s="17">
        <f>AJ8/AI8*100</f>
        <v>25.71428571428571</v>
      </c>
      <c r="AL8" s="36">
        <f t="shared" si="5"/>
        <v>700</v>
      </c>
      <c r="AM8" s="37">
        <f t="shared" si="5"/>
        <v>535</v>
      </c>
      <c r="AN8" s="17">
        <f t="shared" si="2"/>
        <v>76.42857142857142</v>
      </c>
    </row>
    <row r="9" spans="1:40" s="46" customFormat="1" ht="45" customHeight="1" thickBot="1">
      <c r="A9" s="38" t="s">
        <v>5</v>
      </c>
      <c r="B9" s="39">
        <f>SUM(B4:B8)</f>
        <v>6590</v>
      </c>
      <c r="C9" s="47">
        <f>SUM(C4:C8)</f>
        <v>4433</v>
      </c>
      <c r="D9" s="41">
        <f>C9/B9*100</f>
        <v>67.26858877086495</v>
      </c>
      <c r="E9" s="42">
        <f>SUM(E4:E8)</f>
        <v>1986</v>
      </c>
      <c r="F9" s="47">
        <f>SUM(F4:F8)</f>
        <v>1835</v>
      </c>
      <c r="G9" s="43">
        <f>F9*100/E9</f>
        <v>92.39677744209466</v>
      </c>
      <c r="H9" s="39">
        <f>SUM(H4:H8)</f>
        <v>4185</v>
      </c>
      <c r="I9" s="40">
        <f>SUM(I4:I8)</f>
        <v>3623</v>
      </c>
      <c r="J9" s="41">
        <f>I9/H9*100</f>
        <v>86.57108721624851</v>
      </c>
      <c r="K9" s="44">
        <f>SUM(K4:K8)</f>
        <v>1275</v>
      </c>
      <c r="L9" s="40">
        <f>SUM(L4:L8)</f>
        <v>1087</v>
      </c>
      <c r="M9" s="41">
        <f>L9/K9*100</f>
        <v>85.25490196078431</v>
      </c>
      <c r="N9" s="44">
        <f>SUM(N4:N8)</f>
        <v>1091</v>
      </c>
      <c r="O9" s="47">
        <f>SUM(O4:O8)</f>
        <v>1144</v>
      </c>
      <c r="P9" s="41">
        <f>O9/N9*100</f>
        <v>104.85792850595783</v>
      </c>
      <c r="Q9" s="44">
        <f>SUM(Q4:Q8)</f>
        <v>1761</v>
      </c>
      <c r="R9" s="47">
        <f>SUM(R4:R8)</f>
        <v>1148</v>
      </c>
      <c r="S9" s="41">
        <f>R9/Q9*100</f>
        <v>65.19023282226007</v>
      </c>
      <c r="T9" s="44">
        <f>SUM(T4:T8)</f>
        <v>284</v>
      </c>
      <c r="U9" s="47">
        <f>SUM(U4:U8)</f>
        <v>224</v>
      </c>
      <c r="V9" s="41">
        <f>U9/T9*100</f>
        <v>78.87323943661971</v>
      </c>
      <c r="W9" s="39">
        <f t="shared" si="3"/>
        <v>3136</v>
      </c>
      <c r="X9" s="47">
        <f t="shared" si="3"/>
        <v>2516</v>
      </c>
      <c r="Y9" s="41">
        <f>X9/W9*100</f>
        <v>80.2295918367347</v>
      </c>
      <c r="Z9" s="44">
        <f>SUM(Z4:Z8)</f>
        <v>1147</v>
      </c>
      <c r="AA9" s="47">
        <f>SUM(AA4:AA8)</f>
        <v>115</v>
      </c>
      <c r="AB9" s="41">
        <f>AA9/Z9*100</f>
        <v>10.026155187445509</v>
      </c>
      <c r="AC9" s="44">
        <f>SUM(AC4:AC8)</f>
        <v>2874</v>
      </c>
      <c r="AD9" s="47">
        <f>SUM(AD4:AD8)</f>
        <v>479</v>
      </c>
      <c r="AE9" s="41">
        <f t="shared" si="0"/>
        <v>16.666666666666664</v>
      </c>
      <c r="AF9" s="39">
        <f t="shared" si="4"/>
        <v>4021</v>
      </c>
      <c r="AG9" s="47">
        <f t="shared" si="4"/>
        <v>594</v>
      </c>
      <c r="AH9" s="41">
        <f t="shared" si="1"/>
        <v>14.772444665506093</v>
      </c>
      <c r="AI9" s="44">
        <f>SUM(AI4:AI8)</f>
        <v>2786</v>
      </c>
      <c r="AJ9" s="47">
        <f>SUM(AJ4:AJ8)</f>
        <v>180</v>
      </c>
      <c r="AK9" s="41">
        <f>AJ9/AI9*100</f>
        <v>6.460875807609476</v>
      </c>
      <c r="AL9" s="39">
        <f t="shared" si="5"/>
        <v>7157</v>
      </c>
      <c r="AM9" s="47">
        <f t="shared" si="5"/>
        <v>3110</v>
      </c>
      <c r="AN9" s="41">
        <f t="shared" si="2"/>
        <v>43.45396115690932</v>
      </c>
    </row>
  </sheetData>
  <mergeCells count="15">
    <mergeCell ref="AC2:AE2"/>
    <mergeCell ref="AF2:AH2"/>
    <mergeCell ref="AI2:AK2"/>
    <mergeCell ref="AL2:AN2"/>
    <mergeCell ref="Q2:S2"/>
    <mergeCell ref="T2:V2"/>
    <mergeCell ref="W2:Y2"/>
    <mergeCell ref="Z2:AB2"/>
    <mergeCell ref="A1:O1"/>
    <mergeCell ref="A2:A3"/>
    <mergeCell ref="B2:D2"/>
    <mergeCell ref="E2:G2"/>
    <mergeCell ref="H2:J2"/>
    <mergeCell ref="K2:M2"/>
    <mergeCell ref="N2:P2"/>
  </mergeCells>
  <printOptions/>
  <pageMargins left="0.75" right="0.75" top="1" bottom="1" header="0.5" footer="0.5"/>
  <pageSetup fitToWidth="2" fitToHeight="1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8" sqref="P18"/>
    </sheetView>
  </sheetViews>
  <sheetFormatPr defaultColWidth="9.00390625" defaultRowHeight="12.75"/>
  <cols>
    <col min="1" max="1" width="26.25390625" style="0" customWidth="1"/>
    <col min="2" max="40" width="6.00390625" style="0" customWidth="1"/>
  </cols>
  <sheetData>
    <row r="1" spans="1:15" ht="35.25" customHeight="1" thickBot="1">
      <c r="A1" s="59" t="s">
        <v>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40" ht="28.5" customHeight="1">
      <c r="A2" s="54" t="s">
        <v>0</v>
      </c>
      <c r="B2" s="56" t="s">
        <v>8</v>
      </c>
      <c r="C2" s="57"/>
      <c r="D2" s="58"/>
      <c r="E2" s="56" t="s">
        <v>11</v>
      </c>
      <c r="F2" s="57"/>
      <c r="G2" s="58"/>
      <c r="H2" s="56" t="s">
        <v>25</v>
      </c>
      <c r="I2" s="57"/>
      <c r="J2" s="58"/>
      <c r="K2" s="56" t="s">
        <v>14</v>
      </c>
      <c r="L2" s="57"/>
      <c r="M2" s="58"/>
      <c r="N2" s="56" t="s">
        <v>16</v>
      </c>
      <c r="O2" s="57"/>
      <c r="P2" s="58"/>
      <c r="Q2" s="56" t="s">
        <v>17</v>
      </c>
      <c r="R2" s="57"/>
      <c r="S2" s="58"/>
      <c r="T2" s="56" t="s">
        <v>18</v>
      </c>
      <c r="U2" s="57"/>
      <c r="V2" s="58"/>
      <c r="W2" s="56" t="s">
        <v>21</v>
      </c>
      <c r="X2" s="57"/>
      <c r="Y2" s="58"/>
      <c r="Z2" s="56" t="s">
        <v>33</v>
      </c>
      <c r="AA2" s="57"/>
      <c r="AB2" s="58"/>
      <c r="AC2" s="56" t="s">
        <v>19</v>
      </c>
      <c r="AD2" s="57"/>
      <c r="AE2" s="58"/>
      <c r="AF2" s="56" t="s">
        <v>22</v>
      </c>
      <c r="AG2" s="57"/>
      <c r="AH2" s="58"/>
      <c r="AI2" s="56" t="s">
        <v>35</v>
      </c>
      <c r="AJ2" s="57"/>
      <c r="AK2" s="58"/>
      <c r="AL2" s="56" t="s">
        <v>24</v>
      </c>
      <c r="AM2" s="57"/>
      <c r="AN2" s="58"/>
    </row>
    <row r="3" spans="1:40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</row>
    <row r="4" spans="1:40" ht="45" customHeight="1">
      <c r="A4" s="26" t="s">
        <v>9</v>
      </c>
      <c r="B4" s="23">
        <v>2040</v>
      </c>
      <c r="C4" s="24">
        <v>1765</v>
      </c>
      <c r="D4" s="30">
        <f>C4/B4*100</f>
        <v>86.51960784313727</v>
      </c>
      <c r="E4" s="23">
        <v>440</v>
      </c>
      <c r="F4" s="24">
        <v>440</v>
      </c>
      <c r="G4" s="25">
        <f>F4*100/E4</f>
        <v>100</v>
      </c>
      <c r="H4" s="23">
        <v>860</v>
      </c>
      <c r="I4" s="24">
        <v>1270</v>
      </c>
      <c r="J4" s="25">
        <f>I4/H4*100</f>
        <v>147.67441860465115</v>
      </c>
      <c r="K4" s="19">
        <v>0</v>
      </c>
      <c r="L4" s="6"/>
      <c r="M4" s="7"/>
      <c r="N4" s="19">
        <v>641</v>
      </c>
      <c r="O4" s="6">
        <v>529</v>
      </c>
      <c r="P4" s="16">
        <f>O4/N4*100</f>
        <v>82.52730109204369</v>
      </c>
      <c r="Q4" s="19">
        <v>711</v>
      </c>
      <c r="R4" s="6">
        <v>140</v>
      </c>
      <c r="S4" s="16">
        <f>R4/Q4*100</f>
        <v>19.69057665260197</v>
      </c>
      <c r="T4" s="19">
        <v>184</v>
      </c>
      <c r="U4" s="6"/>
      <c r="V4" s="16">
        <f>U4/T4*100</f>
        <v>0</v>
      </c>
      <c r="W4" s="19">
        <f>N4+Q4+T4</f>
        <v>1536</v>
      </c>
      <c r="X4" s="6">
        <f>O4+R4+U4</f>
        <v>669</v>
      </c>
      <c r="Y4" s="16">
        <f>X4/W4*100</f>
        <v>43.5546875</v>
      </c>
      <c r="Z4" s="19">
        <v>122</v>
      </c>
      <c r="AA4" s="6"/>
      <c r="AB4" s="16">
        <f>AA4/Z4*100</f>
        <v>0</v>
      </c>
      <c r="AC4" s="19">
        <v>624</v>
      </c>
      <c r="AD4" s="6"/>
      <c r="AE4" s="16">
        <f aca="true" t="shared" si="0" ref="AE4:AE9">AD4/AC4*100</f>
        <v>0</v>
      </c>
      <c r="AF4" s="19">
        <f>Z4+AC4</f>
        <v>746</v>
      </c>
      <c r="AG4" s="6">
        <f>AA4+AD4</f>
        <v>0</v>
      </c>
      <c r="AH4" s="16">
        <f aca="true" t="shared" si="1" ref="AH4:AH9">AG4/AF4*100</f>
        <v>0</v>
      </c>
      <c r="AI4" s="19">
        <v>736</v>
      </c>
      <c r="AJ4" s="6"/>
      <c r="AK4" s="16">
        <f>AJ4/AI4*100</f>
        <v>0</v>
      </c>
      <c r="AL4" s="19">
        <f>W4+AF4</f>
        <v>2282</v>
      </c>
      <c r="AM4" s="6">
        <f>X4+AG4</f>
        <v>669</v>
      </c>
      <c r="AN4" s="16">
        <f aca="true" t="shared" si="2" ref="AN4:AN9">AM4/AL4*100</f>
        <v>29.316389132340053</v>
      </c>
    </row>
    <row r="5" spans="1:40" ht="45" customHeight="1">
      <c r="A5" s="27" t="s">
        <v>10</v>
      </c>
      <c r="B5" s="8">
        <v>2700</v>
      </c>
      <c r="C5" s="5">
        <v>2000</v>
      </c>
      <c r="D5" s="30">
        <f>C5/B5*100</f>
        <v>74.07407407407408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1350</v>
      </c>
      <c r="J5" s="30">
        <f>I5/H5*100</f>
        <v>68.35443037974683</v>
      </c>
      <c r="K5" s="20">
        <v>300</v>
      </c>
      <c r="L5" s="5">
        <v>222</v>
      </c>
      <c r="M5" s="30">
        <f>L5/K5*100</f>
        <v>74</v>
      </c>
      <c r="N5" s="20">
        <v>450</v>
      </c>
      <c r="O5" s="5">
        <v>450</v>
      </c>
      <c r="P5" s="16">
        <f>O5/N5*100</f>
        <v>100</v>
      </c>
      <c r="Q5" s="20">
        <v>550</v>
      </c>
      <c r="R5" s="5">
        <v>550</v>
      </c>
      <c r="S5" s="16">
        <f>R5/Q5*100</f>
        <v>100</v>
      </c>
      <c r="T5" s="20">
        <v>100</v>
      </c>
      <c r="U5" s="5">
        <v>100</v>
      </c>
      <c r="V5" s="16">
        <f>U5/T5*100</f>
        <v>100</v>
      </c>
      <c r="W5" s="19">
        <f aca="true" t="shared" si="3" ref="W5:X9">N5+Q5+T5</f>
        <v>1100</v>
      </c>
      <c r="X5" s="6">
        <f t="shared" si="3"/>
        <v>1100</v>
      </c>
      <c r="Y5" s="16">
        <f>X5/W5*100</f>
        <v>100</v>
      </c>
      <c r="Z5" s="20">
        <v>300</v>
      </c>
      <c r="AA5" s="5"/>
      <c r="AB5" s="16">
        <f>AA5/Z5*100</f>
        <v>0</v>
      </c>
      <c r="AC5" s="20">
        <v>800</v>
      </c>
      <c r="AD5" s="5">
        <v>105</v>
      </c>
      <c r="AE5" s="16">
        <f t="shared" si="0"/>
        <v>13.125</v>
      </c>
      <c r="AF5" s="19">
        <f aca="true" t="shared" si="4" ref="AF5:AG9">Z5+AC5</f>
        <v>1100</v>
      </c>
      <c r="AG5" s="6">
        <f t="shared" si="4"/>
        <v>105</v>
      </c>
      <c r="AH5" s="16">
        <f t="shared" si="1"/>
        <v>9.545454545454547</v>
      </c>
      <c r="AI5" s="20">
        <v>800</v>
      </c>
      <c r="AJ5" s="5"/>
      <c r="AK5" s="16">
        <f>AJ5/AI5*100</f>
        <v>0</v>
      </c>
      <c r="AL5" s="19">
        <f aca="true" t="shared" si="5" ref="AL5:AM9">W5+AF5</f>
        <v>2200</v>
      </c>
      <c r="AM5" s="6">
        <f t="shared" si="5"/>
        <v>1205</v>
      </c>
      <c r="AN5" s="16">
        <f t="shared" si="2"/>
        <v>54.77272727272727</v>
      </c>
    </row>
    <row r="6" spans="1:40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>
        <v>200</v>
      </c>
      <c r="J6" s="30"/>
      <c r="K6" s="20"/>
      <c r="L6" s="5"/>
      <c r="M6" s="30"/>
      <c r="N6" s="20"/>
      <c r="O6" s="5"/>
      <c r="P6" s="16"/>
      <c r="Q6" s="20"/>
      <c r="R6" s="5"/>
      <c r="S6" s="16"/>
      <c r="T6" s="20"/>
      <c r="U6" s="5"/>
      <c r="V6" s="16"/>
      <c r="W6" s="19">
        <f t="shared" si="3"/>
        <v>0</v>
      </c>
      <c r="X6" s="6">
        <f t="shared" si="3"/>
        <v>0</v>
      </c>
      <c r="Y6" s="16"/>
      <c r="Z6" s="20">
        <v>200</v>
      </c>
      <c r="AA6" s="5">
        <v>115</v>
      </c>
      <c r="AB6" s="16">
        <f>AA6/Z6*100</f>
        <v>57.49999999999999</v>
      </c>
      <c r="AC6" s="20">
        <v>200</v>
      </c>
      <c r="AD6" s="5">
        <v>110</v>
      </c>
      <c r="AE6" s="16">
        <f t="shared" si="0"/>
        <v>55.00000000000001</v>
      </c>
      <c r="AF6" s="19">
        <f t="shared" si="4"/>
        <v>400</v>
      </c>
      <c r="AG6" s="6">
        <f t="shared" si="4"/>
        <v>225</v>
      </c>
      <c r="AH6" s="16">
        <f t="shared" si="1"/>
        <v>56.25</v>
      </c>
      <c r="AI6" s="20">
        <v>0</v>
      </c>
      <c r="AJ6" s="5"/>
      <c r="AK6" s="16"/>
      <c r="AL6" s="19">
        <f t="shared" si="5"/>
        <v>400</v>
      </c>
      <c r="AM6" s="6">
        <f t="shared" si="5"/>
        <v>225</v>
      </c>
      <c r="AN6" s="16">
        <f t="shared" si="2"/>
        <v>56.25</v>
      </c>
    </row>
    <row r="7" spans="1:40" ht="45" customHeight="1">
      <c r="A7" s="27" t="s">
        <v>3</v>
      </c>
      <c r="B7" s="8">
        <v>1850</v>
      </c>
      <c r="C7" s="5">
        <v>668</v>
      </c>
      <c r="D7" s="30">
        <f>C7/B7*100</f>
        <v>36.108108108108105</v>
      </c>
      <c r="E7" s="8">
        <v>521</v>
      </c>
      <c r="F7" s="5">
        <v>370</v>
      </c>
      <c r="G7" s="16">
        <f>F7*100/E7</f>
        <v>71.0172744721689</v>
      </c>
      <c r="H7" s="8">
        <v>1350</v>
      </c>
      <c r="I7" s="5">
        <v>803</v>
      </c>
      <c r="J7" s="30">
        <f>I7/H7*100</f>
        <v>59.48148148148148</v>
      </c>
      <c r="K7" s="20">
        <v>675</v>
      </c>
      <c r="L7" s="5">
        <v>675</v>
      </c>
      <c r="M7" s="30">
        <f>L7/K7*100</f>
        <v>100</v>
      </c>
      <c r="N7" s="20"/>
      <c r="O7" s="5"/>
      <c r="P7" s="16"/>
      <c r="Q7" s="20">
        <v>500</v>
      </c>
      <c r="R7" s="5">
        <v>508</v>
      </c>
      <c r="S7" s="16">
        <f>R7/Q7*100</f>
        <v>101.6</v>
      </c>
      <c r="T7" s="20"/>
      <c r="U7" s="5"/>
      <c r="V7" s="16"/>
      <c r="W7" s="19">
        <f t="shared" si="3"/>
        <v>500</v>
      </c>
      <c r="X7" s="6">
        <f t="shared" si="3"/>
        <v>508</v>
      </c>
      <c r="Y7" s="16">
        <f>X7/W7*100</f>
        <v>101.6</v>
      </c>
      <c r="Z7" s="20">
        <v>525</v>
      </c>
      <c r="AA7" s="5">
        <v>31</v>
      </c>
      <c r="AB7" s="16">
        <f>AA7/Z7*100</f>
        <v>5.904761904761905</v>
      </c>
      <c r="AC7" s="20">
        <v>550</v>
      </c>
      <c r="AD7" s="5">
        <v>103</v>
      </c>
      <c r="AE7" s="16">
        <f t="shared" si="0"/>
        <v>18.72727272727273</v>
      </c>
      <c r="AF7" s="19">
        <f t="shared" si="4"/>
        <v>1075</v>
      </c>
      <c r="AG7" s="6">
        <f t="shared" si="4"/>
        <v>134</v>
      </c>
      <c r="AH7" s="16">
        <f t="shared" si="1"/>
        <v>12.465116279069766</v>
      </c>
      <c r="AI7" s="20">
        <v>550</v>
      </c>
      <c r="AJ7" s="5"/>
      <c r="AK7" s="16">
        <f>AJ7/AI7*100</f>
        <v>0</v>
      </c>
      <c r="AL7" s="19">
        <f t="shared" si="5"/>
        <v>1575</v>
      </c>
      <c r="AM7" s="6">
        <f t="shared" si="5"/>
        <v>642</v>
      </c>
      <c r="AN7" s="16">
        <f t="shared" si="2"/>
        <v>40.76190476190476</v>
      </c>
    </row>
    <row r="8" spans="1:40" ht="45" customHeight="1" thickBot="1">
      <c r="A8" s="28" t="s">
        <v>4</v>
      </c>
      <c r="B8" s="10">
        <v>0</v>
      </c>
      <c r="C8" s="11"/>
      <c r="D8" s="31"/>
      <c r="E8" s="10">
        <v>0</v>
      </c>
      <c r="F8" s="11"/>
      <c r="G8" s="17"/>
      <c r="H8" s="2"/>
      <c r="I8" s="3"/>
      <c r="J8" s="34"/>
      <c r="K8" s="21">
        <v>300</v>
      </c>
      <c r="L8" s="11">
        <v>210</v>
      </c>
      <c r="M8" s="30">
        <f>L8/K8*100</f>
        <v>70</v>
      </c>
      <c r="N8" s="21">
        <v>0</v>
      </c>
      <c r="O8" s="11">
        <v>165</v>
      </c>
      <c r="P8" s="17">
        <v>100</v>
      </c>
      <c r="Q8" s="21"/>
      <c r="R8" s="11"/>
      <c r="S8" s="17"/>
      <c r="T8" s="21">
        <v>0</v>
      </c>
      <c r="U8" s="11">
        <v>124</v>
      </c>
      <c r="V8" s="17">
        <v>100</v>
      </c>
      <c r="W8" s="36">
        <f t="shared" si="3"/>
        <v>0</v>
      </c>
      <c r="X8" s="37">
        <f t="shared" si="3"/>
        <v>289</v>
      </c>
      <c r="Y8" s="17">
        <v>100</v>
      </c>
      <c r="Z8" s="21"/>
      <c r="AA8" s="11"/>
      <c r="AB8" s="17"/>
      <c r="AC8" s="21">
        <v>700</v>
      </c>
      <c r="AD8" s="11">
        <v>280</v>
      </c>
      <c r="AE8" s="17">
        <f t="shared" si="0"/>
        <v>40</v>
      </c>
      <c r="AF8" s="36">
        <f t="shared" si="4"/>
        <v>700</v>
      </c>
      <c r="AG8" s="37">
        <f t="shared" si="4"/>
        <v>280</v>
      </c>
      <c r="AH8" s="17">
        <f t="shared" si="1"/>
        <v>40</v>
      </c>
      <c r="AI8" s="21">
        <v>700</v>
      </c>
      <c r="AJ8" s="11">
        <v>240</v>
      </c>
      <c r="AK8" s="17">
        <f>AJ8/AI8*100</f>
        <v>34.285714285714285</v>
      </c>
      <c r="AL8" s="36">
        <f t="shared" si="5"/>
        <v>700</v>
      </c>
      <c r="AM8" s="37">
        <f t="shared" si="5"/>
        <v>569</v>
      </c>
      <c r="AN8" s="17">
        <f t="shared" si="2"/>
        <v>81.28571428571428</v>
      </c>
    </row>
    <row r="9" spans="1:40" s="46" customFormat="1" ht="45" customHeight="1" thickBot="1">
      <c r="A9" s="38" t="s">
        <v>5</v>
      </c>
      <c r="B9" s="39">
        <f>SUM(B4:B8)</f>
        <v>6590</v>
      </c>
      <c r="C9" s="47">
        <f>SUM(C4:C8)</f>
        <v>4433</v>
      </c>
      <c r="D9" s="41">
        <f>C9/B9*100</f>
        <v>67.26858877086495</v>
      </c>
      <c r="E9" s="42">
        <f>SUM(E4:E8)</f>
        <v>1986</v>
      </c>
      <c r="F9" s="47">
        <f>SUM(F4:F8)</f>
        <v>1835</v>
      </c>
      <c r="G9" s="43">
        <f>F9*100/E9</f>
        <v>92.39677744209466</v>
      </c>
      <c r="H9" s="39">
        <f>SUM(H4:H8)</f>
        <v>4185</v>
      </c>
      <c r="I9" s="40">
        <f>SUM(I4:I8)</f>
        <v>3623</v>
      </c>
      <c r="J9" s="41">
        <f>I9/H9*100</f>
        <v>86.57108721624851</v>
      </c>
      <c r="K9" s="44">
        <f>SUM(K4:K8)</f>
        <v>1275</v>
      </c>
      <c r="L9" s="40">
        <f>SUM(L4:L8)</f>
        <v>1107</v>
      </c>
      <c r="M9" s="41">
        <f>L9/K9*100</f>
        <v>86.82352941176471</v>
      </c>
      <c r="N9" s="44">
        <f>SUM(N4:N8)</f>
        <v>1091</v>
      </c>
      <c r="O9" s="47">
        <f>SUM(O4:O8)</f>
        <v>1144</v>
      </c>
      <c r="P9" s="41">
        <f>O9/N9*100</f>
        <v>104.85792850595783</v>
      </c>
      <c r="Q9" s="44">
        <f>SUM(Q4:Q8)</f>
        <v>1761</v>
      </c>
      <c r="R9" s="47">
        <f>SUM(R4:R8)</f>
        <v>1198</v>
      </c>
      <c r="S9" s="41">
        <f>R9/Q9*100</f>
        <v>68.02952867688813</v>
      </c>
      <c r="T9" s="44">
        <f>SUM(T4:T8)</f>
        <v>284</v>
      </c>
      <c r="U9" s="47">
        <f>SUM(U4:U8)</f>
        <v>224</v>
      </c>
      <c r="V9" s="41">
        <f>U9/T9*100</f>
        <v>78.87323943661971</v>
      </c>
      <c r="W9" s="39">
        <f t="shared" si="3"/>
        <v>3136</v>
      </c>
      <c r="X9" s="47">
        <f t="shared" si="3"/>
        <v>2566</v>
      </c>
      <c r="Y9" s="41">
        <f>X9/W9*100</f>
        <v>81.82397959183673</v>
      </c>
      <c r="Z9" s="44">
        <f>SUM(Z4:Z8)</f>
        <v>1147</v>
      </c>
      <c r="AA9" s="47">
        <f>SUM(AA4:AA8)</f>
        <v>146</v>
      </c>
      <c r="AB9" s="41">
        <f>AA9/Z9*100</f>
        <v>12.728857890148213</v>
      </c>
      <c r="AC9" s="44">
        <f>SUM(AC4:AC8)</f>
        <v>2874</v>
      </c>
      <c r="AD9" s="47">
        <f>SUM(AD4:AD8)</f>
        <v>598</v>
      </c>
      <c r="AE9" s="41">
        <f t="shared" si="0"/>
        <v>20.80723729993041</v>
      </c>
      <c r="AF9" s="39">
        <f t="shared" si="4"/>
        <v>4021</v>
      </c>
      <c r="AG9" s="47">
        <f t="shared" si="4"/>
        <v>744</v>
      </c>
      <c r="AH9" s="41">
        <f t="shared" si="1"/>
        <v>18.502859985078338</v>
      </c>
      <c r="AI9" s="44">
        <f>SUM(AI4:AI8)</f>
        <v>2786</v>
      </c>
      <c r="AJ9" s="47">
        <f>SUM(AJ4:AJ8)</f>
        <v>240</v>
      </c>
      <c r="AK9" s="41">
        <f>AJ9/AI9*100</f>
        <v>8.614501076812635</v>
      </c>
      <c r="AL9" s="39">
        <f t="shared" si="5"/>
        <v>7157</v>
      </c>
      <c r="AM9" s="47">
        <f t="shared" si="5"/>
        <v>3310</v>
      </c>
      <c r="AN9" s="41">
        <f t="shared" si="2"/>
        <v>46.24842811233757</v>
      </c>
    </row>
  </sheetData>
  <mergeCells count="15">
    <mergeCell ref="A1:O1"/>
    <mergeCell ref="A2:A3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9" sqref="D19"/>
    </sheetView>
  </sheetViews>
  <sheetFormatPr defaultColWidth="9.00390625" defaultRowHeight="12.75"/>
  <cols>
    <col min="1" max="1" width="26.25390625" style="0" customWidth="1"/>
    <col min="2" max="40" width="6.00390625" style="0" customWidth="1"/>
  </cols>
  <sheetData>
    <row r="1" spans="1:15" ht="35.25" customHeight="1" thickBot="1">
      <c r="A1" s="59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40" ht="28.5" customHeight="1">
      <c r="A2" s="54" t="s">
        <v>0</v>
      </c>
      <c r="B2" s="56" t="s">
        <v>8</v>
      </c>
      <c r="C2" s="57"/>
      <c r="D2" s="58"/>
      <c r="E2" s="56" t="s">
        <v>11</v>
      </c>
      <c r="F2" s="57"/>
      <c r="G2" s="58"/>
      <c r="H2" s="56" t="s">
        <v>25</v>
      </c>
      <c r="I2" s="57"/>
      <c r="J2" s="58"/>
      <c r="K2" s="56" t="s">
        <v>14</v>
      </c>
      <c r="L2" s="57"/>
      <c r="M2" s="58"/>
      <c r="N2" s="56" t="s">
        <v>16</v>
      </c>
      <c r="O2" s="57"/>
      <c r="P2" s="58"/>
      <c r="Q2" s="56" t="s">
        <v>17</v>
      </c>
      <c r="R2" s="57"/>
      <c r="S2" s="58"/>
      <c r="T2" s="56" t="s">
        <v>18</v>
      </c>
      <c r="U2" s="57"/>
      <c r="V2" s="58"/>
      <c r="W2" s="56" t="s">
        <v>21</v>
      </c>
      <c r="X2" s="57"/>
      <c r="Y2" s="58"/>
      <c r="Z2" s="56" t="s">
        <v>33</v>
      </c>
      <c r="AA2" s="57"/>
      <c r="AB2" s="58"/>
      <c r="AC2" s="56" t="s">
        <v>19</v>
      </c>
      <c r="AD2" s="57"/>
      <c r="AE2" s="58"/>
      <c r="AF2" s="56" t="s">
        <v>22</v>
      </c>
      <c r="AG2" s="57"/>
      <c r="AH2" s="58"/>
      <c r="AI2" s="56" t="s">
        <v>35</v>
      </c>
      <c r="AJ2" s="57"/>
      <c r="AK2" s="58"/>
      <c r="AL2" s="56" t="s">
        <v>24</v>
      </c>
      <c r="AM2" s="57"/>
      <c r="AN2" s="58"/>
    </row>
    <row r="3" spans="1:40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</row>
    <row r="4" spans="1:40" ht="45" customHeight="1">
      <c r="A4" s="26" t="s">
        <v>9</v>
      </c>
      <c r="B4" s="23">
        <v>2040</v>
      </c>
      <c r="C4" s="24">
        <v>1765</v>
      </c>
      <c r="D4" s="30">
        <f>C4/B4*100</f>
        <v>86.51960784313727</v>
      </c>
      <c r="E4" s="23">
        <v>440</v>
      </c>
      <c r="F4" s="24">
        <v>440</v>
      </c>
      <c r="G4" s="25">
        <f>F4*100/E4</f>
        <v>100</v>
      </c>
      <c r="H4" s="23">
        <v>860</v>
      </c>
      <c r="I4" s="24">
        <v>1270</v>
      </c>
      <c r="J4" s="25">
        <f>I4/H4*100</f>
        <v>147.67441860465115</v>
      </c>
      <c r="K4" s="19">
        <v>0</v>
      </c>
      <c r="L4" s="6"/>
      <c r="M4" s="7"/>
      <c r="N4" s="19">
        <v>641</v>
      </c>
      <c r="O4" s="6">
        <v>529</v>
      </c>
      <c r="P4" s="16">
        <f>O4/N4*100</f>
        <v>82.52730109204369</v>
      </c>
      <c r="Q4" s="19">
        <v>711</v>
      </c>
      <c r="R4" s="6">
        <v>200</v>
      </c>
      <c r="S4" s="16">
        <f>R4/Q4*100</f>
        <v>28.129395218002813</v>
      </c>
      <c r="T4" s="19">
        <v>184</v>
      </c>
      <c r="U4" s="6"/>
      <c r="V4" s="16">
        <f>U4/T4*100</f>
        <v>0</v>
      </c>
      <c r="W4" s="19">
        <f>N4+Q4+T4</f>
        <v>1536</v>
      </c>
      <c r="X4" s="6">
        <f>O4+R4+U4</f>
        <v>729</v>
      </c>
      <c r="Y4" s="16">
        <f>X4/W4*100</f>
        <v>47.4609375</v>
      </c>
      <c r="Z4" s="19">
        <v>122</v>
      </c>
      <c r="AA4" s="6"/>
      <c r="AB4" s="16">
        <f>AA4/Z4*100</f>
        <v>0</v>
      </c>
      <c r="AC4" s="19">
        <v>624</v>
      </c>
      <c r="AD4" s="6"/>
      <c r="AE4" s="16">
        <f aca="true" t="shared" si="0" ref="AE4:AE9">AD4/AC4*100</f>
        <v>0</v>
      </c>
      <c r="AF4" s="19">
        <f>Z4+AC4</f>
        <v>746</v>
      </c>
      <c r="AG4" s="6">
        <f>AA4+AD4</f>
        <v>0</v>
      </c>
      <c r="AH4" s="16">
        <f aca="true" t="shared" si="1" ref="AH4:AH9">AG4/AF4*100</f>
        <v>0</v>
      </c>
      <c r="AI4" s="19">
        <v>736</v>
      </c>
      <c r="AJ4" s="6"/>
      <c r="AK4" s="16">
        <f>AJ4/AI4*100</f>
        <v>0</v>
      </c>
      <c r="AL4" s="19">
        <f>W4+AF4</f>
        <v>2282</v>
      </c>
      <c r="AM4" s="6">
        <f>X4+AG4</f>
        <v>729</v>
      </c>
      <c r="AN4" s="16">
        <f aca="true" t="shared" si="2" ref="AN4:AN9">AM4/AL4*100</f>
        <v>31.945661700262928</v>
      </c>
    </row>
    <row r="5" spans="1:40" ht="45" customHeight="1">
      <c r="A5" s="27" t="s">
        <v>10</v>
      </c>
      <c r="B5" s="8">
        <v>2700</v>
      </c>
      <c r="C5" s="5">
        <v>2700</v>
      </c>
      <c r="D5" s="30">
        <f>C5/B5*100</f>
        <v>100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1975</v>
      </c>
      <c r="J5" s="30">
        <f>I5/H5*100</f>
        <v>100</v>
      </c>
      <c r="K5" s="20">
        <v>300</v>
      </c>
      <c r="L5" s="5">
        <v>250</v>
      </c>
      <c r="M5" s="30">
        <f>L5/K5*100</f>
        <v>83.33333333333334</v>
      </c>
      <c r="N5" s="20">
        <v>450</v>
      </c>
      <c r="O5" s="5">
        <v>450</v>
      </c>
      <c r="P5" s="16">
        <f>O5/N5*100</f>
        <v>100</v>
      </c>
      <c r="Q5" s="20">
        <v>550</v>
      </c>
      <c r="R5" s="5">
        <v>550</v>
      </c>
      <c r="S5" s="16">
        <f>R5/Q5*100</f>
        <v>100</v>
      </c>
      <c r="T5" s="20">
        <v>100</v>
      </c>
      <c r="U5" s="5">
        <v>100</v>
      </c>
      <c r="V5" s="16">
        <f>U5/T5*100</f>
        <v>100</v>
      </c>
      <c r="W5" s="19">
        <f aca="true" t="shared" si="3" ref="W5:X9">N5+Q5+T5</f>
        <v>1100</v>
      </c>
      <c r="X5" s="6">
        <f t="shared" si="3"/>
        <v>1100</v>
      </c>
      <c r="Y5" s="16">
        <f>X5/W5*100</f>
        <v>100</v>
      </c>
      <c r="Z5" s="20">
        <v>300</v>
      </c>
      <c r="AA5" s="5">
        <v>20</v>
      </c>
      <c r="AB5" s="16">
        <f>AA5/Z5*100</f>
        <v>6.666666666666667</v>
      </c>
      <c r="AC5" s="20">
        <v>800</v>
      </c>
      <c r="AD5" s="5">
        <v>175</v>
      </c>
      <c r="AE5" s="16">
        <f t="shared" si="0"/>
        <v>21.875</v>
      </c>
      <c r="AF5" s="19">
        <f aca="true" t="shared" si="4" ref="AF5:AG9">Z5+AC5</f>
        <v>1100</v>
      </c>
      <c r="AG5" s="6">
        <f t="shared" si="4"/>
        <v>195</v>
      </c>
      <c r="AH5" s="16">
        <f t="shared" si="1"/>
        <v>17.727272727272727</v>
      </c>
      <c r="AI5" s="20">
        <v>800</v>
      </c>
      <c r="AJ5" s="5">
        <v>150</v>
      </c>
      <c r="AK5" s="16">
        <f>AJ5/AI5*100</f>
        <v>18.75</v>
      </c>
      <c r="AL5" s="19">
        <f aca="true" t="shared" si="5" ref="AL5:AM9">W5+AF5</f>
        <v>2200</v>
      </c>
      <c r="AM5" s="6">
        <f t="shared" si="5"/>
        <v>1295</v>
      </c>
      <c r="AN5" s="16">
        <f t="shared" si="2"/>
        <v>58.86363636363636</v>
      </c>
    </row>
    <row r="6" spans="1:40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>
        <v>200</v>
      </c>
      <c r="J6" s="30"/>
      <c r="K6" s="20"/>
      <c r="L6" s="5"/>
      <c r="M6" s="30"/>
      <c r="N6" s="20"/>
      <c r="O6" s="5"/>
      <c r="P6" s="16"/>
      <c r="Q6" s="20"/>
      <c r="R6" s="5"/>
      <c r="S6" s="16"/>
      <c r="T6" s="20"/>
      <c r="U6" s="5"/>
      <c r="V6" s="16"/>
      <c r="W6" s="19">
        <f t="shared" si="3"/>
        <v>0</v>
      </c>
      <c r="X6" s="6">
        <f t="shared" si="3"/>
        <v>0</v>
      </c>
      <c r="Y6" s="16"/>
      <c r="Z6" s="20">
        <v>200</v>
      </c>
      <c r="AA6" s="5">
        <v>115</v>
      </c>
      <c r="AB6" s="16">
        <f>AA6/Z6*100</f>
        <v>57.49999999999999</v>
      </c>
      <c r="AC6" s="20">
        <v>200</v>
      </c>
      <c r="AD6" s="5">
        <v>135</v>
      </c>
      <c r="AE6" s="16">
        <f t="shared" si="0"/>
        <v>67.5</v>
      </c>
      <c r="AF6" s="19">
        <f t="shared" si="4"/>
        <v>400</v>
      </c>
      <c r="AG6" s="6">
        <f t="shared" si="4"/>
        <v>250</v>
      </c>
      <c r="AH6" s="16">
        <f t="shared" si="1"/>
        <v>62.5</v>
      </c>
      <c r="AI6" s="20">
        <v>0</v>
      </c>
      <c r="AJ6" s="5"/>
      <c r="AK6" s="16"/>
      <c r="AL6" s="19">
        <f t="shared" si="5"/>
        <v>400</v>
      </c>
      <c r="AM6" s="6">
        <f t="shared" si="5"/>
        <v>250</v>
      </c>
      <c r="AN6" s="16">
        <f t="shared" si="2"/>
        <v>62.5</v>
      </c>
    </row>
    <row r="7" spans="1:40" ht="45" customHeight="1">
      <c r="A7" s="27" t="s">
        <v>3</v>
      </c>
      <c r="B7" s="8">
        <v>1850</v>
      </c>
      <c r="C7" s="5">
        <v>668</v>
      </c>
      <c r="D7" s="30">
        <f>C7/B7*100</f>
        <v>36.108108108108105</v>
      </c>
      <c r="E7" s="8">
        <v>521</v>
      </c>
      <c r="F7" s="5">
        <v>370</v>
      </c>
      <c r="G7" s="16">
        <f>F7*100/E7</f>
        <v>71.0172744721689</v>
      </c>
      <c r="H7" s="8">
        <v>1350</v>
      </c>
      <c r="I7" s="5">
        <v>803</v>
      </c>
      <c r="J7" s="30">
        <f>I7/H7*100</f>
        <v>59.48148148148148</v>
      </c>
      <c r="K7" s="20">
        <v>675</v>
      </c>
      <c r="L7" s="5">
        <v>675</v>
      </c>
      <c r="M7" s="30">
        <f>L7/K7*100</f>
        <v>100</v>
      </c>
      <c r="N7" s="20"/>
      <c r="O7" s="5"/>
      <c r="P7" s="16"/>
      <c r="Q7" s="20">
        <v>500</v>
      </c>
      <c r="R7" s="5">
        <v>508</v>
      </c>
      <c r="S7" s="16">
        <f>R7/Q7*100</f>
        <v>101.6</v>
      </c>
      <c r="T7" s="20"/>
      <c r="U7" s="5"/>
      <c r="V7" s="16"/>
      <c r="W7" s="19">
        <f t="shared" si="3"/>
        <v>500</v>
      </c>
      <c r="X7" s="6">
        <f t="shared" si="3"/>
        <v>508</v>
      </c>
      <c r="Y7" s="16">
        <f>X7/W7*100</f>
        <v>101.6</v>
      </c>
      <c r="Z7" s="20">
        <v>525</v>
      </c>
      <c r="AA7" s="5">
        <v>67</v>
      </c>
      <c r="AB7" s="16">
        <f>AA7/Z7*100</f>
        <v>12.761904761904763</v>
      </c>
      <c r="AC7" s="20">
        <v>550</v>
      </c>
      <c r="AD7" s="5">
        <v>131</v>
      </c>
      <c r="AE7" s="16">
        <f t="shared" si="0"/>
        <v>23.81818181818182</v>
      </c>
      <c r="AF7" s="19">
        <f t="shared" si="4"/>
        <v>1075</v>
      </c>
      <c r="AG7" s="6">
        <f t="shared" si="4"/>
        <v>198</v>
      </c>
      <c r="AH7" s="16">
        <f t="shared" si="1"/>
        <v>18.41860465116279</v>
      </c>
      <c r="AI7" s="20">
        <v>550</v>
      </c>
      <c r="AJ7" s="5"/>
      <c r="AK7" s="16">
        <f>AJ7/AI7*100</f>
        <v>0</v>
      </c>
      <c r="AL7" s="19">
        <f t="shared" si="5"/>
        <v>1575</v>
      </c>
      <c r="AM7" s="6">
        <f t="shared" si="5"/>
        <v>706</v>
      </c>
      <c r="AN7" s="16">
        <f t="shared" si="2"/>
        <v>44.82539682539682</v>
      </c>
    </row>
    <row r="8" spans="1:40" ht="45" customHeight="1" thickBot="1">
      <c r="A8" s="28" t="s">
        <v>4</v>
      </c>
      <c r="B8" s="10">
        <v>0</v>
      </c>
      <c r="C8" s="11"/>
      <c r="D8" s="31"/>
      <c r="E8" s="10">
        <v>0</v>
      </c>
      <c r="F8" s="11"/>
      <c r="G8" s="17"/>
      <c r="H8" s="2"/>
      <c r="I8" s="3"/>
      <c r="J8" s="34"/>
      <c r="K8" s="21">
        <v>300</v>
      </c>
      <c r="L8" s="11">
        <v>237</v>
      </c>
      <c r="M8" s="30">
        <f>L8/K8*100</f>
        <v>79</v>
      </c>
      <c r="N8" s="21">
        <v>0</v>
      </c>
      <c r="O8" s="11">
        <v>165</v>
      </c>
      <c r="P8" s="17">
        <v>100</v>
      </c>
      <c r="Q8" s="21"/>
      <c r="R8" s="11"/>
      <c r="S8" s="17"/>
      <c r="T8" s="21">
        <v>0</v>
      </c>
      <c r="U8" s="11">
        <v>124</v>
      </c>
      <c r="V8" s="17">
        <v>100</v>
      </c>
      <c r="W8" s="36">
        <f t="shared" si="3"/>
        <v>0</v>
      </c>
      <c r="X8" s="37">
        <f t="shared" si="3"/>
        <v>289</v>
      </c>
      <c r="Y8" s="17">
        <v>100</v>
      </c>
      <c r="Z8" s="21"/>
      <c r="AA8" s="11"/>
      <c r="AB8" s="17"/>
      <c r="AC8" s="21">
        <v>700</v>
      </c>
      <c r="AD8" s="11">
        <v>310</v>
      </c>
      <c r="AE8" s="17">
        <f t="shared" si="0"/>
        <v>44.285714285714285</v>
      </c>
      <c r="AF8" s="36">
        <f t="shared" si="4"/>
        <v>700</v>
      </c>
      <c r="AG8" s="37">
        <f t="shared" si="4"/>
        <v>310</v>
      </c>
      <c r="AH8" s="17">
        <f t="shared" si="1"/>
        <v>44.285714285714285</v>
      </c>
      <c r="AI8" s="21">
        <v>700</v>
      </c>
      <c r="AJ8" s="11">
        <v>240</v>
      </c>
      <c r="AK8" s="17">
        <f>AJ8/AI8*100</f>
        <v>34.285714285714285</v>
      </c>
      <c r="AL8" s="36">
        <f t="shared" si="5"/>
        <v>700</v>
      </c>
      <c r="AM8" s="37">
        <f t="shared" si="5"/>
        <v>599</v>
      </c>
      <c r="AN8" s="17">
        <f t="shared" si="2"/>
        <v>85.57142857142857</v>
      </c>
    </row>
    <row r="9" spans="1:40" s="46" customFormat="1" ht="45" customHeight="1" thickBot="1">
      <c r="A9" s="38" t="s">
        <v>5</v>
      </c>
      <c r="B9" s="39">
        <f>SUM(B4:B8)</f>
        <v>6590</v>
      </c>
      <c r="C9" s="47">
        <f>SUM(C4:C8)</f>
        <v>5133</v>
      </c>
      <c r="D9" s="41">
        <f>C9/B9*100</f>
        <v>77.8907435508346</v>
      </c>
      <c r="E9" s="42">
        <f>SUM(E4:E8)</f>
        <v>1986</v>
      </c>
      <c r="F9" s="47">
        <f>SUM(F4:F8)</f>
        <v>1835</v>
      </c>
      <c r="G9" s="43">
        <f>F9*100/E9</f>
        <v>92.39677744209466</v>
      </c>
      <c r="H9" s="39">
        <f>SUM(H4:H8)</f>
        <v>4185</v>
      </c>
      <c r="I9" s="40">
        <f>SUM(I4:I8)</f>
        <v>4248</v>
      </c>
      <c r="J9" s="41">
        <f>I9/H9*100</f>
        <v>101.50537634408603</v>
      </c>
      <c r="K9" s="44">
        <f>SUM(K4:K8)</f>
        <v>1275</v>
      </c>
      <c r="L9" s="40">
        <f>SUM(L4:L8)</f>
        <v>1162</v>
      </c>
      <c r="M9" s="41">
        <f>L9/K9*100</f>
        <v>91.13725490196079</v>
      </c>
      <c r="N9" s="44">
        <f>SUM(N4:N8)</f>
        <v>1091</v>
      </c>
      <c r="O9" s="47">
        <f>SUM(O4:O8)</f>
        <v>1144</v>
      </c>
      <c r="P9" s="41">
        <f>O9/N9*100</f>
        <v>104.85792850595783</v>
      </c>
      <c r="Q9" s="44">
        <f>SUM(Q4:Q8)</f>
        <v>1761</v>
      </c>
      <c r="R9" s="47">
        <f>SUM(R4:R8)</f>
        <v>1258</v>
      </c>
      <c r="S9" s="41">
        <f>R9/Q9*100</f>
        <v>71.4366837024418</v>
      </c>
      <c r="T9" s="44">
        <f>SUM(T4:T8)</f>
        <v>284</v>
      </c>
      <c r="U9" s="47">
        <f>SUM(U4:U8)</f>
        <v>224</v>
      </c>
      <c r="V9" s="41">
        <f>U9/T9*100</f>
        <v>78.87323943661971</v>
      </c>
      <c r="W9" s="39">
        <f t="shared" si="3"/>
        <v>3136</v>
      </c>
      <c r="X9" s="47">
        <f t="shared" si="3"/>
        <v>2626</v>
      </c>
      <c r="Y9" s="41">
        <f>X9/W9*100</f>
        <v>83.73724489795919</v>
      </c>
      <c r="Z9" s="44">
        <f>SUM(Z4:Z8)</f>
        <v>1147</v>
      </c>
      <c r="AA9" s="47">
        <f>SUM(AA4:AA8)</f>
        <v>202</v>
      </c>
      <c r="AB9" s="41">
        <f>AA9/Z9*100</f>
        <v>17.611159546643417</v>
      </c>
      <c r="AC9" s="44">
        <f>SUM(AC4:AC8)</f>
        <v>2874</v>
      </c>
      <c r="AD9" s="47">
        <f>SUM(AD4:AD8)</f>
        <v>751</v>
      </c>
      <c r="AE9" s="41">
        <f t="shared" si="0"/>
        <v>26.130828114126654</v>
      </c>
      <c r="AF9" s="39">
        <f t="shared" si="4"/>
        <v>4021</v>
      </c>
      <c r="AG9" s="47">
        <f t="shared" si="4"/>
        <v>953</v>
      </c>
      <c r="AH9" s="41">
        <f t="shared" si="1"/>
        <v>23.70057199701567</v>
      </c>
      <c r="AI9" s="44">
        <f>SUM(AI4:AI8)</f>
        <v>2786</v>
      </c>
      <c r="AJ9" s="47">
        <f>SUM(AJ4:AJ8)</f>
        <v>390</v>
      </c>
      <c r="AK9" s="41">
        <f>AJ9/AI9*100</f>
        <v>13.99856424982053</v>
      </c>
      <c r="AL9" s="39">
        <f t="shared" si="5"/>
        <v>7157</v>
      </c>
      <c r="AM9" s="47">
        <f t="shared" si="5"/>
        <v>3579</v>
      </c>
      <c r="AN9" s="41">
        <f t="shared" si="2"/>
        <v>50.00698616738857</v>
      </c>
    </row>
  </sheetData>
  <mergeCells count="15">
    <mergeCell ref="AC2:AE2"/>
    <mergeCell ref="AF2:AH2"/>
    <mergeCell ref="AI2:AK2"/>
    <mergeCell ref="AL2:AN2"/>
    <mergeCell ref="Q2:S2"/>
    <mergeCell ref="T2:V2"/>
    <mergeCell ref="W2:Y2"/>
    <mergeCell ref="Z2:AB2"/>
    <mergeCell ref="A1:O1"/>
    <mergeCell ref="A2:A3"/>
    <mergeCell ref="B2:D2"/>
    <mergeCell ref="E2:G2"/>
    <mergeCell ref="H2:J2"/>
    <mergeCell ref="K2:M2"/>
    <mergeCell ref="N2:P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9"/>
  <sheetViews>
    <sheetView workbookViewId="0" topLeftCell="A1">
      <pane xSplit="1" ySplit="3" topLeftCell="P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C21" sqref="AC21:AC28"/>
    </sheetView>
  </sheetViews>
  <sheetFormatPr defaultColWidth="9.00390625" defaultRowHeight="12.75"/>
  <cols>
    <col min="1" max="1" width="26.25390625" style="0" customWidth="1"/>
    <col min="2" max="43" width="6.00390625" style="0" customWidth="1"/>
  </cols>
  <sheetData>
    <row r="1" spans="1:15" ht="35.25" customHeight="1" thickBot="1">
      <c r="A1" s="59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43" ht="37.5" customHeight="1">
      <c r="A2" s="54" t="s">
        <v>0</v>
      </c>
      <c r="B2" s="56" t="s">
        <v>8</v>
      </c>
      <c r="C2" s="57"/>
      <c r="D2" s="58"/>
      <c r="E2" s="56" t="s">
        <v>11</v>
      </c>
      <c r="F2" s="57"/>
      <c r="G2" s="58"/>
      <c r="H2" s="56" t="s">
        <v>25</v>
      </c>
      <c r="I2" s="57"/>
      <c r="J2" s="58"/>
      <c r="K2" s="56" t="s">
        <v>14</v>
      </c>
      <c r="L2" s="57"/>
      <c r="M2" s="58"/>
      <c r="N2" s="56" t="s">
        <v>16</v>
      </c>
      <c r="O2" s="57"/>
      <c r="P2" s="58"/>
      <c r="Q2" s="56" t="s">
        <v>17</v>
      </c>
      <c r="R2" s="57"/>
      <c r="S2" s="58"/>
      <c r="T2" s="56" t="s">
        <v>18</v>
      </c>
      <c r="U2" s="57"/>
      <c r="V2" s="58"/>
      <c r="W2" s="56" t="s">
        <v>42</v>
      </c>
      <c r="X2" s="57"/>
      <c r="Y2" s="58"/>
      <c r="Z2" s="56" t="s">
        <v>43</v>
      </c>
      <c r="AA2" s="57"/>
      <c r="AB2" s="58"/>
      <c r="AC2" s="56" t="s">
        <v>33</v>
      </c>
      <c r="AD2" s="57"/>
      <c r="AE2" s="58"/>
      <c r="AF2" s="56" t="s">
        <v>19</v>
      </c>
      <c r="AG2" s="57"/>
      <c r="AH2" s="58"/>
      <c r="AI2" s="56" t="s">
        <v>22</v>
      </c>
      <c r="AJ2" s="57"/>
      <c r="AK2" s="58"/>
      <c r="AL2" s="56" t="s">
        <v>35</v>
      </c>
      <c r="AM2" s="57"/>
      <c r="AN2" s="58"/>
      <c r="AO2" s="56" t="s">
        <v>24</v>
      </c>
      <c r="AP2" s="57"/>
      <c r="AQ2" s="58"/>
    </row>
    <row r="3" spans="1:43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  <c r="AO3" s="2" t="s">
        <v>7</v>
      </c>
      <c r="AP3" s="3" t="s">
        <v>6</v>
      </c>
      <c r="AQ3" s="4" t="s">
        <v>1</v>
      </c>
    </row>
    <row r="4" spans="1:43" ht="45" customHeight="1">
      <c r="A4" s="26" t="s">
        <v>9</v>
      </c>
      <c r="B4" s="23">
        <v>2040</v>
      </c>
      <c r="C4" s="24">
        <v>1765</v>
      </c>
      <c r="D4" s="30">
        <f>C4/B4*100</f>
        <v>86.51960784313727</v>
      </c>
      <c r="E4" s="23">
        <v>440</v>
      </c>
      <c r="F4" s="24">
        <v>440</v>
      </c>
      <c r="G4" s="25">
        <f>F4*100/E4</f>
        <v>100</v>
      </c>
      <c r="H4" s="23">
        <v>860</v>
      </c>
      <c r="I4" s="24">
        <v>1270</v>
      </c>
      <c r="J4" s="25">
        <f>I4/H4*100</f>
        <v>147.67441860465115</v>
      </c>
      <c r="K4" s="19">
        <v>0</v>
      </c>
      <c r="L4" s="6"/>
      <c r="M4" s="7"/>
      <c r="N4" s="19">
        <v>641</v>
      </c>
      <c r="O4" s="6">
        <v>529</v>
      </c>
      <c r="P4" s="16">
        <f>O4/N4*100</f>
        <v>82.52730109204369</v>
      </c>
      <c r="Q4" s="19">
        <v>711</v>
      </c>
      <c r="R4" s="6">
        <v>390</v>
      </c>
      <c r="S4" s="16">
        <f>R4/Q4*100</f>
        <v>54.85232067510548</v>
      </c>
      <c r="T4" s="19">
        <v>184</v>
      </c>
      <c r="U4" s="6"/>
      <c r="V4" s="16">
        <f>U4/T4*100</f>
        <v>0</v>
      </c>
      <c r="W4" s="19">
        <v>0</v>
      </c>
      <c r="X4" s="6">
        <v>5</v>
      </c>
      <c r="Y4" s="16">
        <v>100</v>
      </c>
      <c r="Z4" s="19">
        <f aca="true" t="shared" si="0" ref="Z4:Z9">N4+Q4+T4</f>
        <v>1536</v>
      </c>
      <c r="AA4" s="6">
        <f aca="true" t="shared" si="1" ref="AA4:AA9">O4+R4+U4+X4</f>
        <v>924</v>
      </c>
      <c r="AB4" s="16">
        <f>AA4/Z4*100</f>
        <v>60.15625</v>
      </c>
      <c r="AC4" s="19">
        <v>122</v>
      </c>
      <c r="AD4" s="6"/>
      <c r="AE4" s="16">
        <f>AD4/AC4*100</f>
        <v>0</v>
      </c>
      <c r="AF4" s="19">
        <v>624</v>
      </c>
      <c r="AG4" s="6"/>
      <c r="AH4" s="16">
        <f aca="true" t="shared" si="2" ref="AH4:AH9">AG4/AF4*100</f>
        <v>0</v>
      </c>
      <c r="AI4" s="19">
        <f>AC4+AF4</f>
        <v>746</v>
      </c>
      <c r="AJ4" s="6">
        <f>AD4+AG4</f>
        <v>0</v>
      </c>
      <c r="AK4" s="16">
        <f aca="true" t="shared" si="3" ref="AK4:AK9">AJ4/AI4*100</f>
        <v>0</v>
      </c>
      <c r="AL4" s="19">
        <v>736</v>
      </c>
      <c r="AM4" s="6"/>
      <c r="AN4" s="16">
        <f>AM4/AL4*100</f>
        <v>0</v>
      </c>
      <c r="AO4" s="19">
        <f>Z4+AI4</f>
        <v>2282</v>
      </c>
      <c r="AP4" s="6">
        <f>AA4+AJ4</f>
        <v>924</v>
      </c>
      <c r="AQ4" s="16">
        <f aca="true" t="shared" si="4" ref="AQ4:AQ9">AP4/AO4*100</f>
        <v>40.49079754601227</v>
      </c>
    </row>
    <row r="5" spans="1:43" ht="45" customHeight="1">
      <c r="A5" s="27" t="s">
        <v>10</v>
      </c>
      <c r="B5" s="8">
        <v>2700</v>
      </c>
      <c r="C5" s="5">
        <v>2700</v>
      </c>
      <c r="D5" s="30">
        <f>C5/B5*100</f>
        <v>100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1975</v>
      </c>
      <c r="J5" s="30">
        <f>I5/H5*100</f>
        <v>100</v>
      </c>
      <c r="K5" s="20">
        <v>300</v>
      </c>
      <c r="L5" s="5">
        <v>250</v>
      </c>
      <c r="M5" s="30">
        <f>L5/K5*100</f>
        <v>83.33333333333334</v>
      </c>
      <c r="N5" s="20">
        <v>450</v>
      </c>
      <c r="O5" s="5">
        <v>450</v>
      </c>
      <c r="P5" s="16">
        <f>O5/N5*100</f>
        <v>100</v>
      </c>
      <c r="Q5" s="20">
        <v>550</v>
      </c>
      <c r="R5" s="5">
        <v>550</v>
      </c>
      <c r="S5" s="16">
        <f>R5/Q5*100</f>
        <v>100</v>
      </c>
      <c r="T5" s="20">
        <v>100</v>
      </c>
      <c r="U5" s="5">
        <v>100</v>
      </c>
      <c r="V5" s="16">
        <f>U5/T5*100</f>
        <v>100</v>
      </c>
      <c r="W5" s="20"/>
      <c r="X5" s="5"/>
      <c r="Y5" s="16"/>
      <c r="Z5" s="19">
        <f t="shared" si="0"/>
        <v>1100</v>
      </c>
      <c r="AA5" s="6">
        <f t="shared" si="1"/>
        <v>1100</v>
      </c>
      <c r="AB5" s="16">
        <f>AA5/Z5*100</f>
        <v>100</v>
      </c>
      <c r="AC5" s="20">
        <v>300</v>
      </c>
      <c r="AD5" s="5">
        <v>100</v>
      </c>
      <c r="AE5" s="16">
        <f>AD5/AC5*100</f>
        <v>33.33333333333333</v>
      </c>
      <c r="AF5" s="20">
        <v>800</v>
      </c>
      <c r="AG5" s="5">
        <v>200</v>
      </c>
      <c r="AH5" s="16">
        <f t="shared" si="2"/>
        <v>25</v>
      </c>
      <c r="AI5" s="19">
        <f aca="true" t="shared" si="5" ref="AI5:AJ9">AC5+AF5</f>
        <v>1100</v>
      </c>
      <c r="AJ5" s="6">
        <f t="shared" si="5"/>
        <v>300</v>
      </c>
      <c r="AK5" s="16">
        <f t="shared" si="3"/>
        <v>27.27272727272727</v>
      </c>
      <c r="AL5" s="20">
        <v>800</v>
      </c>
      <c r="AM5" s="5">
        <v>150</v>
      </c>
      <c r="AN5" s="16">
        <f>AM5/AL5*100</f>
        <v>18.75</v>
      </c>
      <c r="AO5" s="19">
        <f aca="true" t="shared" si="6" ref="AO5:AP9">Z5+AI5</f>
        <v>2200</v>
      </c>
      <c r="AP5" s="6">
        <f t="shared" si="6"/>
        <v>1400</v>
      </c>
      <c r="AQ5" s="16">
        <f t="shared" si="4"/>
        <v>63.63636363636363</v>
      </c>
    </row>
    <row r="6" spans="1:43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>
        <v>200</v>
      </c>
      <c r="J6" s="30"/>
      <c r="K6" s="20"/>
      <c r="L6" s="5"/>
      <c r="M6" s="30"/>
      <c r="N6" s="20"/>
      <c r="O6" s="5"/>
      <c r="P6" s="16"/>
      <c r="Q6" s="20"/>
      <c r="R6" s="5"/>
      <c r="S6" s="16"/>
      <c r="T6" s="20"/>
      <c r="U6" s="5"/>
      <c r="V6" s="16"/>
      <c r="W6" s="20"/>
      <c r="X6" s="5"/>
      <c r="Y6" s="16"/>
      <c r="Z6" s="19">
        <f t="shared" si="0"/>
        <v>0</v>
      </c>
      <c r="AA6" s="6">
        <f t="shared" si="1"/>
        <v>0</v>
      </c>
      <c r="AB6" s="16"/>
      <c r="AC6" s="20">
        <v>200</v>
      </c>
      <c r="AD6" s="5">
        <v>200</v>
      </c>
      <c r="AE6" s="16">
        <f>AD6/AC6*100</f>
        <v>100</v>
      </c>
      <c r="AF6" s="20">
        <v>200</v>
      </c>
      <c r="AG6" s="5">
        <v>135</v>
      </c>
      <c r="AH6" s="16">
        <f t="shared" si="2"/>
        <v>67.5</v>
      </c>
      <c r="AI6" s="19">
        <f t="shared" si="5"/>
        <v>400</v>
      </c>
      <c r="AJ6" s="6">
        <f t="shared" si="5"/>
        <v>335</v>
      </c>
      <c r="AK6" s="16">
        <f t="shared" si="3"/>
        <v>83.75</v>
      </c>
      <c r="AL6" s="20">
        <v>0</v>
      </c>
      <c r="AM6" s="5"/>
      <c r="AN6" s="16"/>
      <c r="AO6" s="19">
        <f t="shared" si="6"/>
        <v>400</v>
      </c>
      <c r="AP6" s="6">
        <f t="shared" si="6"/>
        <v>335</v>
      </c>
      <c r="AQ6" s="16">
        <f t="shared" si="4"/>
        <v>83.75</v>
      </c>
    </row>
    <row r="7" spans="1:43" ht="45" customHeight="1">
      <c r="A7" s="27" t="s">
        <v>3</v>
      </c>
      <c r="B7" s="8">
        <v>1850</v>
      </c>
      <c r="C7" s="5">
        <v>668</v>
      </c>
      <c r="D7" s="30">
        <f>C7/B7*100</f>
        <v>36.108108108108105</v>
      </c>
      <c r="E7" s="8">
        <v>521</v>
      </c>
      <c r="F7" s="5">
        <v>370</v>
      </c>
      <c r="G7" s="16">
        <f>F7*100/E7</f>
        <v>71.0172744721689</v>
      </c>
      <c r="H7" s="8">
        <v>1350</v>
      </c>
      <c r="I7" s="5">
        <v>803</v>
      </c>
      <c r="J7" s="30">
        <f>I7/H7*100</f>
        <v>59.48148148148148</v>
      </c>
      <c r="K7" s="20">
        <v>675</v>
      </c>
      <c r="L7" s="5">
        <v>675</v>
      </c>
      <c r="M7" s="30">
        <f>L7/K7*100</f>
        <v>100</v>
      </c>
      <c r="N7" s="20"/>
      <c r="O7" s="5"/>
      <c r="P7" s="16"/>
      <c r="Q7" s="20">
        <v>500</v>
      </c>
      <c r="R7" s="5">
        <v>508</v>
      </c>
      <c r="S7" s="16">
        <f>R7/Q7*100</f>
        <v>101.6</v>
      </c>
      <c r="T7" s="20"/>
      <c r="U7" s="5"/>
      <c r="V7" s="16"/>
      <c r="W7" s="20"/>
      <c r="X7" s="5"/>
      <c r="Y7" s="16"/>
      <c r="Z7" s="19">
        <f t="shared" si="0"/>
        <v>500</v>
      </c>
      <c r="AA7" s="6">
        <f t="shared" si="1"/>
        <v>508</v>
      </c>
      <c r="AB7" s="16">
        <f>AA7/Z7*100</f>
        <v>101.6</v>
      </c>
      <c r="AC7" s="20">
        <v>525</v>
      </c>
      <c r="AD7" s="5">
        <v>186</v>
      </c>
      <c r="AE7" s="16">
        <f>AD7/AC7*100</f>
        <v>35.42857142857142</v>
      </c>
      <c r="AF7" s="20">
        <v>550</v>
      </c>
      <c r="AG7" s="5">
        <v>167</v>
      </c>
      <c r="AH7" s="16">
        <f t="shared" si="2"/>
        <v>30.363636363636363</v>
      </c>
      <c r="AI7" s="19">
        <f t="shared" si="5"/>
        <v>1075</v>
      </c>
      <c r="AJ7" s="6">
        <f t="shared" si="5"/>
        <v>353</v>
      </c>
      <c r="AK7" s="16">
        <f t="shared" si="3"/>
        <v>32.83720930232558</v>
      </c>
      <c r="AL7" s="20">
        <v>550</v>
      </c>
      <c r="AM7" s="5"/>
      <c r="AN7" s="16">
        <f>AM7/AL7*100</f>
        <v>0</v>
      </c>
      <c r="AO7" s="19">
        <f t="shared" si="6"/>
        <v>1575</v>
      </c>
      <c r="AP7" s="6">
        <f t="shared" si="6"/>
        <v>861</v>
      </c>
      <c r="AQ7" s="16">
        <f t="shared" si="4"/>
        <v>54.666666666666664</v>
      </c>
    </row>
    <row r="8" spans="1:43" ht="45" customHeight="1" thickBot="1">
      <c r="A8" s="28" t="s">
        <v>4</v>
      </c>
      <c r="B8" s="10">
        <v>0</v>
      </c>
      <c r="C8" s="11"/>
      <c r="D8" s="31"/>
      <c r="E8" s="10">
        <v>0</v>
      </c>
      <c r="F8" s="11"/>
      <c r="G8" s="17"/>
      <c r="H8" s="2"/>
      <c r="I8" s="3"/>
      <c r="J8" s="34"/>
      <c r="K8" s="21">
        <v>300</v>
      </c>
      <c r="L8" s="11">
        <v>237</v>
      </c>
      <c r="M8" s="30">
        <f>L8/K8*100</f>
        <v>79</v>
      </c>
      <c r="N8" s="21">
        <v>0</v>
      </c>
      <c r="O8" s="11">
        <v>165</v>
      </c>
      <c r="P8" s="17">
        <v>100</v>
      </c>
      <c r="Q8" s="21"/>
      <c r="R8" s="11"/>
      <c r="S8" s="17"/>
      <c r="T8" s="21">
        <v>0</v>
      </c>
      <c r="U8" s="11">
        <v>124</v>
      </c>
      <c r="V8" s="17">
        <v>100</v>
      </c>
      <c r="W8" s="21"/>
      <c r="X8" s="11"/>
      <c r="Y8" s="17"/>
      <c r="Z8" s="36">
        <f t="shared" si="0"/>
        <v>0</v>
      </c>
      <c r="AA8" s="37">
        <f t="shared" si="1"/>
        <v>289</v>
      </c>
      <c r="AB8" s="17">
        <v>100</v>
      </c>
      <c r="AC8" s="21"/>
      <c r="AD8" s="11"/>
      <c r="AE8" s="17"/>
      <c r="AF8" s="21">
        <v>700</v>
      </c>
      <c r="AG8" s="11">
        <v>310</v>
      </c>
      <c r="AH8" s="17">
        <f t="shared" si="2"/>
        <v>44.285714285714285</v>
      </c>
      <c r="AI8" s="36">
        <f t="shared" si="5"/>
        <v>700</v>
      </c>
      <c r="AJ8" s="37">
        <v>370</v>
      </c>
      <c r="AK8" s="17">
        <f t="shared" si="3"/>
        <v>52.85714285714286</v>
      </c>
      <c r="AL8" s="21">
        <v>700</v>
      </c>
      <c r="AM8" s="11">
        <v>310</v>
      </c>
      <c r="AN8" s="17">
        <f>AM8/AL8*100</f>
        <v>44.285714285714285</v>
      </c>
      <c r="AO8" s="36">
        <f t="shared" si="6"/>
        <v>700</v>
      </c>
      <c r="AP8" s="37">
        <f t="shared" si="6"/>
        <v>659</v>
      </c>
      <c r="AQ8" s="17">
        <f t="shared" si="4"/>
        <v>94.14285714285714</v>
      </c>
    </row>
    <row r="9" spans="1:43" s="46" customFormat="1" ht="45" customHeight="1" thickBot="1">
      <c r="A9" s="38" t="s">
        <v>5</v>
      </c>
      <c r="B9" s="39">
        <f>SUM(B4:B8)</f>
        <v>6590</v>
      </c>
      <c r="C9" s="47">
        <f>SUM(C4:C8)</f>
        <v>5133</v>
      </c>
      <c r="D9" s="41">
        <f>C9/B9*100</f>
        <v>77.8907435508346</v>
      </c>
      <c r="E9" s="42">
        <f>SUM(E4:E8)</f>
        <v>1986</v>
      </c>
      <c r="F9" s="47">
        <f>SUM(F4:F8)</f>
        <v>1835</v>
      </c>
      <c r="G9" s="43">
        <f>F9*100/E9</f>
        <v>92.39677744209466</v>
      </c>
      <c r="H9" s="39">
        <f>SUM(H4:H8)</f>
        <v>4185</v>
      </c>
      <c r="I9" s="40">
        <f>SUM(I4:I8)</f>
        <v>4248</v>
      </c>
      <c r="J9" s="41">
        <f>I9/H9*100</f>
        <v>101.50537634408603</v>
      </c>
      <c r="K9" s="44">
        <f>SUM(K4:K8)</f>
        <v>1275</v>
      </c>
      <c r="L9" s="40">
        <f>SUM(L4:L8)</f>
        <v>1162</v>
      </c>
      <c r="M9" s="41">
        <f>L9/K9*100</f>
        <v>91.13725490196079</v>
      </c>
      <c r="N9" s="44">
        <f>SUM(N4:N8)</f>
        <v>1091</v>
      </c>
      <c r="O9" s="47">
        <f>SUM(O4:O8)</f>
        <v>1144</v>
      </c>
      <c r="P9" s="41">
        <f>O9/N9*100</f>
        <v>104.85792850595783</v>
      </c>
      <c r="Q9" s="44">
        <f>SUM(Q4:Q8)</f>
        <v>1761</v>
      </c>
      <c r="R9" s="47">
        <f>SUM(R4:R8)</f>
        <v>1448</v>
      </c>
      <c r="S9" s="41">
        <f>R9/Q9*100</f>
        <v>82.22600795002839</v>
      </c>
      <c r="T9" s="44">
        <f>SUM(T4:T8)</f>
        <v>284</v>
      </c>
      <c r="U9" s="47">
        <f>SUM(U4:U8)</f>
        <v>224</v>
      </c>
      <c r="V9" s="41">
        <f>U9/T9*100</f>
        <v>78.87323943661971</v>
      </c>
      <c r="W9" s="44">
        <f>SUM(W4:W8)</f>
        <v>0</v>
      </c>
      <c r="X9" s="47">
        <f>SUM(X4:X8)</f>
        <v>5</v>
      </c>
      <c r="Y9" s="41">
        <v>100</v>
      </c>
      <c r="Z9" s="39">
        <f t="shared" si="0"/>
        <v>3136</v>
      </c>
      <c r="AA9" s="47">
        <f t="shared" si="1"/>
        <v>2821</v>
      </c>
      <c r="AB9" s="41">
        <f>AA9/Z9*100</f>
        <v>89.95535714285714</v>
      </c>
      <c r="AC9" s="44">
        <f>SUM(AC4:AC8)</f>
        <v>1147</v>
      </c>
      <c r="AD9" s="47">
        <f>SUM(AD4:AD8)</f>
        <v>486</v>
      </c>
      <c r="AE9" s="41">
        <f>AD9/AC9*100</f>
        <v>42.37140366172624</v>
      </c>
      <c r="AF9" s="44">
        <f>SUM(AF4:AF8)</f>
        <v>2874</v>
      </c>
      <c r="AG9" s="47">
        <f>SUM(AG4:AG8)</f>
        <v>812</v>
      </c>
      <c r="AH9" s="41">
        <f t="shared" si="2"/>
        <v>28.25330549756437</v>
      </c>
      <c r="AI9" s="39">
        <f t="shared" si="5"/>
        <v>4021</v>
      </c>
      <c r="AJ9" s="47">
        <f t="shared" si="5"/>
        <v>1298</v>
      </c>
      <c r="AK9" s="41">
        <f t="shared" si="3"/>
        <v>32.28052723203183</v>
      </c>
      <c r="AL9" s="44">
        <f>SUM(AL4:AL8)</f>
        <v>2786</v>
      </c>
      <c r="AM9" s="47">
        <f>SUM(AM4:AM8)</f>
        <v>460</v>
      </c>
      <c r="AN9" s="41">
        <f>AM9/AL9*100</f>
        <v>16.511127063890882</v>
      </c>
      <c r="AO9" s="39">
        <f t="shared" si="6"/>
        <v>7157</v>
      </c>
      <c r="AP9" s="47">
        <f t="shared" si="6"/>
        <v>4119</v>
      </c>
      <c r="AQ9" s="41">
        <f t="shared" si="4"/>
        <v>57.55204694704486</v>
      </c>
    </row>
  </sheetData>
  <mergeCells count="16">
    <mergeCell ref="A1:O1"/>
    <mergeCell ref="A2:A3"/>
    <mergeCell ref="B2:D2"/>
    <mergeCell ref="E2:G2"/>
    <mergeCell ref="H2:J2"/>
    <mergeCell ref="K2:M2"/>
    <mergeCell ref="N2:P2"/>
    <mergeCell ref="Q2:S2"/>
    <mergeCell ref="T2:V2"/>
    <mergeCell ref="Z2:AB2"/>
    <mergeCell ref="AC2:AE2"/>
    <mergeCell ref="W2:Y2"/>
    <mergeCell ref="AF2:AH2"/>
    <mergeCell ref="AI2:AK2"/>
    <mergeCell ref="AL2:AN2"/>
    <mergeCell ref="AO2:AQ2"/>
  </mergeCells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Q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26.25390625" style="0" customWidth="1"/>
    <col min="2" max="43" width="6.00390625" style="0" customWidth="1"/>
  </cols>
  <sheetData>
    <row r="1" spans="1:15" ht="35.25" customHeight="1" thickBot="1">
      <c r="A1" s="59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43" ht="37.5" customHeight="1">
      <c r="A2" s="54" t="s">
        <v>0</v>
      </c>
      <c r="B2" s="56" t="s">
        <v>8</v>
      </c>
      <c r="C2" s="57"/>
      <c r="D2" s="58"/>
      <c r="E2" s="56" t="s">
        <v>11</v>
      </c>
      <c r="F2" s="57"/>
      <c r="G2" s="58"/>
      <c r="H2" s="56" t="s">
        <v>25</v>
      </c>
      <c r="I2" s="57"/>
      <c r="J2" s="58"/>
      <c r="K2" s="56" t="s">
        <v>14</v>
      </c>
      <c r="L2" s="57"/>
      <c r="M2" s="58"/>
      <c r="N2" s="56" t="s">
        <v>16</v>
      </c>
      <c r="O2" s="57"/>
      <c r="P2" s="58"/>
      <c r="Q2" s="56" t="s">
        <v>17</v>
      </c>
      <c r="R2" s="57"/>
      <c r="S2" s="58"/>
      <c r="T2" s="56" t="s">
        <v>18</v>
      </c>
      <c r="U2" s="57"/>
      <c r="V2" s="58"/>
      <c r="W2" s="56" t="s">
        <v>42</v>
      </c>
      <c r="X2" s="57"/>
      <c r="Y2" s="58"/>
      <c r="Z2" s="56" t="s">
        <v>43</v>
      </c>
      <c r="AA2" s="57"/>
      <c r="AB2" s="58"/>
      <c r="AC2" s="56" t="s">
        <v>33</v>
      </c>
      <c r="AD2" s="57"/>
      <c r="AE2" s="58"/>
      <c r="AF2" s="56" t="s">
        <v>19</v>
      </c>
      <c r="AG2" s="57"/>
      <c r="AH2" s="58"/>
      <c r="AI2" s="56" t="s">
        <v>22</v>
      </c>
      <c r="AJ2" s="57"/>
      <c r="AK2" s="58"/>
      <c r="AL2" s="56" t="s">
        <v>35</v>
      </c>
      <c r="AM2" s="57"/>
      <c r="AN2" s="58"/>
      <c r="AO2" s="56" t="s">
        <v>24</v>
      </c>
      <c r="AP2" s="57"/>
      <c r="AQ2" s="58"/>
    </row>
    <row r="3" spans="1:43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  <c r="AO3" s="2" t="s">
        <v>7</v>
      </c>
      <c r="AP3" s="3" t="s">
        <v>6</v>
      </c>
      <c r="AQ3" s="4" t="s">
        <v>1</v>
      </c>
    </row>
    <row r="4" spans="1:43" ht="45" customHeight="1">
      <c r="A4" s="26" t="s">
        <v>9</v>
      </c>
      <c r="B4" s="23">
        <v>2040</v>
      </c>
      <c r="C4" s="24">
        <v>1765</v>
      </c>
      <c r="D4" s="30">
        <f>C4/B4*100</f>
        <v>86.51960784313727</v>
      </c>
      <c r="E4" s="23">
        <v>440</v>
      </c>
      <c r="F4" s="24">
        <v>440</v>
      </c>
      <c r="G4" s="25">
        <f>F4*100/E4</f>
        <v>100</v>
      </c>
      <c r="H4" s="23">
        <v>860</v>
      </c>
      <c r="I4" s="24">
        <v>1270</v>
      </c>
      <c r="J4" s="25">
        <f>I4/H4*100</f>
        <v>147.67441860465115</v>
      </c>
      <c r="K4" s="19">
        <v>0</v>
      </c>
      <c r="L4" s="6"/>
      <c r="M4" s="7"/>
      <c r="N4" s="19">
        <v>641</v>
      </c>
      <c r="O4" s="6">
        <v>529</v>
      </c>
      <c r="P4" s="16">
        <f>O4/N4*100</f>
        <v>82.52730109204369</v>
      </c>
      <c r="Q4" s="19">
        <v>711</v>
      </c>
      <c r="R4" s="6">
        <v>435</v>
      </c>
      <c r="S4" s="16">
        <f>R4/Q4*100</f>
        <v>61.18143459915611</v>
      </c>
      <c r="T4" s="19">
        <v>184</v>
      </c>
      <c r="U4" s="6"/>
      <c r="V4" s="16">
        <f>U4/T4*100</f>
        <v>0</v>
      </c>
      <c r="W4" s="19">
        <v>0</v>
      </c>
      <c r="X4" s="6">
        <v>5</v>
      </c>
      <c r="Y4" s="16">
        <v>100</v>
      </c>
      <c r="Z4" s="19">
        <f aca="true" t="shared" si="0" ref="Z4:Z9">N4+Q4+T4</f>
        <v>1536</v>
      </c>
      <c r="AA4" s="6">
        <f aca="true" t="shared" si="1" ref="AA4:AA9">O4+R4+U4+X4</f>
        <v>969</v>
      </c>
      <c r="AB4" s="16">
        <f>AA4/Z4*100</f>
        <v>63.0859375</v>
      </c>
      <c r="AC4" s="19">
        <v>122</v>
      </c>
      <c r="AD4" s="6"/>
      <c r="AE4" s="16">
        <f>AD4/AC4*100</f>
        <v>0</v>
      </c>
      <c r="AF4" s="19">
        <v>624</v>
      </c>
      <c r="AG4" s="6"/>
      <c r="AH4" s="16">
        <f aca="true" t="shared" si="2" ref="AH4:AH9">AG4/AF4*100</f>
        <v>0</v>
      </c>
      <c r="AI4" s="19">
        <f>AC4+AF4</f>
        <v>746</v>
      </c>
      <c r="AJ4" s="6">
        <f>AD4+AG4</f>
        <v>0</v>
      </c>
      <c r="AK4" s="16">
        <f aca="true" t="shared" si="3" ref="AK4:AK9">AJ4/AI4*100</f>
        <v>0</v>
      </c>
      <c r="AL4" s="19">
        <v>736</v>
      </c>
      <c r="AM4" s="6"/>
      <c r="AN4" s="16">
        <f>AM4/AL4*100</f>
        <v>0</v>
      </c>
      <c r="AO4" s="19">
        <f>Z4+AI4</f>
        <v>2282</v>
      </c>
      <c r="AP4" s="6">
        <f>AA4+AJ4</f>
        <v>969</v>
      </c>
      <c r="AQ4" s="16">
        <f aca="true" t="shared" si="4" ref="AQ4:AQ9">AP4/AO4*100</f>
        <v>42.462751971954425</v>
      </c>
    </row>
    <row r="5" spans="1:43" ht="45" customHeight="1">
      <c r="A5" s="27" t="s">
        <v>10</v>
      </c>
      <c r="B5" s="8">
        <v>2700</v>
      </c>
      <c r="C5" s="5">
        <v>2700</v>
      </c>
      <c r="D5" s="30">
        <f>C5/B5*100</f>
        <v>100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1975</v>
      </c>
      <c r="J5" s="30">
        <f>I5/H5*100</f>
        <v>100</v>
      </c>
      <c r="K5" s="20">
        <v>300</v>
      </c>
      <c r="L5" s="5">
        <v>250</v>
      </c>
      <c r="M5" s="30">
        <f>L5/K5*100</f>
        <v>83.33333333333334</v>
      </c>
      <c r="N5" s="20">
        <v>450</v>
      </c>
      <c r="O5" s="5">
        <v>450</v>
      </c>
      <c r="P5" s="16">
        <f>O5/N5*100</f>
        <v>100</v>
      </c>
      <c r="Q5" s="20">
        <v>550</v>
      </c>
      <c r="R5" s="5">
        <v>550</v>
      </c>
      <c r="S5" s="16">
        <f>R5/Q5*100</f>
        <v>100</v>
      </c>
      <c r="T5" s="20">
        <v>100</v>
      </c>
      <c r="U5" s="5">
        <v>100</v>
      </c>
      <c r="V5" s="16">
        <f>U5/T5*100</f>
        <v>100</v>
      </c>
      <c r="W5" s="20"/>
      <c r="X5" s="5"/>
      <c r="Y5" s="16"/>
      <c r="Z5" s="19">
        <f t="shared" si="0"/>
        <v>1100</v>
      </c>
      <c r="AA5" s="6">
        <f t="shared" si="1"/>
        <v>1100</v>
      </c>
      <c r="AB5" s="16">
        <f>AA5/Z5*100</f>
        <v>100</v>
      </c>
      <c r="AC5" s="20">
        <v>300</v>
      </c>
      <c r="AD5" s="5">
        <v>100</v>
      </c>
      <c r="AE5" s="16">
        <f>AD5/AC5*100</f>
        <v>33.33333333333333</v>
      </c>
      <c r="AF5" s="20">
        <v>800</v>
      </c>
      <c r="AG5" s="5">
        <v>200</v>
      </c>
      <c r="AH5" s="16">
        <f t="shared" si="2"/>
        <v>25</v>
      </c>
      <c r="AI5" s="19">
        <f aca="true" t="shared" si="5" ref="AI5:AJ9">AC5+AF5</f>
        <v>1100</v>
      </c>
      <c r="AJ5" s="6">
        <f t="shared" si="5"/>
        <v>300</v>
      </c>
      <c r="AK5" s="16">
        <f t="shared" si="3"/>
        <v>27.27272727272727</v>
      </c>
      <c r="AL5" s="20">
        <v>800</v>
      </c>
      <c r="AM5" s="5">
        <v>150</v>
      </c>
      <c r="AN5" s="16">
        <f>AM5/AL5*100</f>
        <v>18.75</v>
      </c>
      <c r="AO5" s="19">
        <f aca="true" t="shared" si="6" ref="AO5:AP9">Z5+AI5</f>
        <v>2200</v>
      </c>
      <c r="AP5" s="6">
        <f t="shared" si="6"/>
        <v>1400</v>
      </c>
      <c r="AQ5" s="16">
        <f t="shared" si="4"/>
        <v>63.63636363636363</v>
      </c>
    </row>
    <row r="6" spans="1:43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>
        <v>200</v>
      </c>
      <c r="J6" s="30"/>
      <c r="K6" s="20"/>
      <c r="L6" s="5"/>
      <c r="M6" s="30"/>
      <c r="N6" s="20"/>
      <c r="O6" s="5"/>
      <c r="P6" s="16"/>
      <c r="Q6" s="20"/>
      <c r="R6" s="5"/>
      <c r="S6" s="16"/>
      <c r="T6" s="20"/>
      <c r="U6" s="5"/>
      <c r="V6" s="16"/>
      <c r="W6" s="20"/>
      <c r="X6" s="5"/>
      <c r="Y6" s="16"/>
      <c r="Z6" s="19">
        <f t="shared" si="0"/>
        <v>0</v>
      </c>
      <c r="AA6" s="6">
        <f t="shared" si="1"/>
        <v>0</v>
      </c>
      <c r="AB6" s="16"/>
      <c r="AC6" s="20">
        <v>200</v>
      </c>
      <c r="AD6" s="5">
        <v>200</v>
      </c>
      <c r="AE6" s="16">
        <f>AD6/AC6*100</f>
        <v>100</v>
      </c>
      <c r="AF6" s="20">
        <v>200</v>
      </c>
      <c r="AG6" s="5">
        <v>135</v>
      </c>
      <c r="AH6" s="16">
        <f t="shared" si="2"/>
        <v>67.5</v>
      </c>
      <c r="AI6" s="19">
        <f t="shared" si="5"/>
        <v>400</v>
      </c>
      <c r="AJ6" s="6">
        <f t="shared" si="5"/>
        <v>335</v>
      </c>
      <c r="AK6" s="16">
        <f t="shared" si="3"/>
        <v>83.75</v>
      </c>
      <c r="AL6" s="20">
        <v>0</v>
      </c>
      <c r="AM6" s="5"/>
      <c r="AN6" s="16"/>
      <c r="AO6" s="19">
        <f t="shared" si="6"/>
        <v>400</v>
      </c>
      <c r="AP6" s="6">
        <f t="shared" si="6"/>
        <v>335</v>
      </c>
      <c r="AQ6" s="16">
        <f t="shared" si="4"/>
        <v>83.75</v>
      </c>
    </row>
    <row r="7" spans="1:43" ht="45" customHeight="1">
      <c r="A7" s="27" t="s">
        <v>3</v>
      </c>
      <c r="B7" s="8">
        <v>1850</v>
      </c>
      <c r="C7" s="5">
        <v>668</v>
      </c>
      <c r="D7" s="30">
        <f>C7/B7*100</f>
        <v>36.108108108108105</v>
      </c>
      <c r="E7" s="8">
        <v>521</v>
      </c>
      <c r="F7" s="5">
        <v>370</v>
      </c>
      <c r="G7" s="16">
        <f>F7*100/E7</f>
        <v>71.0172744721689</v>
      </c>
      <c r="H7" s="8">
        <v>1350</v>
      </c>
      <c r="I7" s="5">
        <v>803</v>
      </c>
      <c r="J7" s="30">
        <f>I7/H7*100</f>
        <v>59.48148148148148</v>
      </c>
      <c r="K7" s="20">
        <v>675</v>
      </c>
      <c r="L7" s="5">
        <v>675</v>
      </c>
      <c r="M7" s="30">
        <f>L7/K7*100</f>
        <v>100</v>
      </c>
      <c r="N7" s="20"/>
      <c r="O7" s="5"/>
      <c r="P7" s="16"/>
      <c r="Q7" s="20">
        <v>500</v>
      </c>
      <c r="R7" s="5">
        <v>508</v>
      </c>
      <c r="S7" s="16">
        <f>R7/Q7*100</f>
        <v>101.6</v>
      </c>
      <c r="T7" s="20"/>
      <c r="U7" s="5"/>
      <c r="V7" s="16"/>
      <c r="W7" s="20"/>
      <c r="X7" s="5"/>
      <c r="Y7" s="16"/>
      <c r="Z7" s="19">
        <f t="shared" si="0"/>
        <v>500</v>
      </c>
      <c r="AA7" s="6">
        <f t="shared" si="1"/>
        <v>508</v>
      </c>
      <c r="AB7" s="16">
        <f>AA7/Z7*100</f>
        <v>101.6</v>
      </c>
      <c r="AC7" s="20">
        <v>525</v>
      </c>
      <c r="AD7" s="5">
        <v>222</v>
      </c>
      <c r="AE7" s="16">
        <f>AD7/AC7*100</f>
        <v>42.285714285714285</v>
      </c>
      <c r="AF7" s="20">
        <v>550</v>
      </c>
      <c r="AG7" s="5">
        <v>167</v>
      </c>
      <c r="AH7" s="16">
        <f t="shared" si="2"/>
        <v>30.363636363636363</v>
      </c>
      <c r="AI7" s="19">
        <f t="shared" si="5"/>
        <v>1075</v>
      </c>
      <c r="AJ7" s="6">
        <f t="shared" si="5"/>
        <v>389</v>
      </c>
      <c r="AK7" s="16">
        <f t="shared" si="3"/>
        <v>36.18604651162791</v>
      </c>
      <c r="AL7" s="20">
        <v>550</v>
      </c>
      <c r="AM7" s="5"/>
      <c r="AN7" s="16">
        <f>AM7/AL7*100</f>
        <v>0</v>
      </c>
      <c r="AO7" s="19">
        <f t="shared" si="6"/>
        <v>1575</v>
      </c>
      <c r="AP7" s="6">
        <f t="shared" si="6"/>
        <v>897</v>
      </c>
      <c r="AQ7" s="16">
        <f t="shared" si="4"/>
        <v>56.952380952380956</v>
      </c>
    </row>
    <row r="8" spans="1:43" ht="45" customHeight="1" thickBot="1">
      <c r="A8" s="28" t="s">
        <v>4</v>
      </c>
      <c r="B8" s="10">
        <v>0</v>
      </c>
      <c r="C8" s="11">
        <v>330</v>
      </c>
      <c r="D8" s="31"/>
      <c r="E8" s="10">
        <v>0</v>
      </c>
      <c r="F8" s="11"/>
      <c r="G8" s="17"/>
      <c r="H8" s="2"/>
      <c r="I8" s="3"/>
      <c r="J8" s="34"/>
      <c r="K8" s="21">
        <v>300</v>
      </c>
      <c r="L8" s="11">
        <v>237</v>
      </c>
      <c r="M8" s="30">
        <f>L8/K8*100</f>
        <v>79</v>
      </c>
      <c r="N8" s="21">
        <v>0</v>
      </c>
      <c r="O8" s="11">
        <v>165</v>
      </c>
      <c r="P8" s="17">
        <v>100</v>
      </c>
      <c r="Q8" s="21"/>
      <c r="R8" s="11"/>
      <c r="S8" s="17"/>
      <c r="T8" s="21">
        <v>0</v>
      </c>
      <c r="U8" s="11">
        <v>124</v>
      </c>
      <c r="V8" s="17">
        <v>100</v>
      </c>
      <c r="W8" s="21"/>
      <c r="X8" s="11"/>
      <c r="Y8" s="17"/>
      <c r="Z8" s="36">
        <f t="shared" si="0"/>
        <v>0</v>
      </c>
      <c r="AA8" s="37">
        <f t="shared" si="1"/>
        <v>289</v>
      </c>
      <c r="AB8" s="17">
        <v>100</v>
      </c>
      <c r="AC8" s="21"/>
      <c r="AD8" s="11"/>
      <c r="AE8" s="17"/>
      <c r="AF8" s="21">
        <v>700</v>
      </c>
      <c r="AG8" s="11">
        <v>400</v>
      </c>
      <c r="AH8" s="17">
        <f t="shared" si="2"/>
        <v>57.14285714285714</v>
      </c>
      <c r="AI8" s="36">
        <f t="shared" si="5"/>
        <v>700</v>
      </c>
      <c r="AJ8" s="37">
        <v>370</v>
      </c>
      <c r="AK8" s="17">
        <f t="shared" si="3"/>
        <v>52.85714285714286</v>
      </c>
      <c r="AL8" s="21">
        <v>700</v>
      </c>
      <c r="AM8" s="11">
        <v>310</v>
      </c>
      <c r="AN8" s="17">
        <f>AM8/AL8*100</f>
        <v>44.285714285714285</v>
      </c>
      <c r="AO8" s="36">
        <f t="shared" si="6"/>
        <v>700</v>
      </c>
      <c r="AP8" s="37">
        <f t="shared" si="6"/>
        <v>659</v>
      </c>
      <c r="AQ8" s="17">
        <f t="shared" si="4"/>
        <v>94.14285714285714</v>
      </c>
    </row>
    <row r="9" spans="1:43" s="46" customFormat="1" ht="45" customHeight="1" thickBot="1">
      <c r="A9" s="38" t="s">
        <v>5</v>
      </c>
      <c r="B9" s="39">
        <f>SUM(B4:B8)</f>
        <v>6590</v>
      </c>
      <c r="C9" s="47">
        <f>SUM(C4:C8)</f>
        <v>5463</v>
      </c>
      <c r="D9" s="41">
        <f>C9/B9*100</f>
        <v>82.89833080424887</v>
      </c>
      <c r="E9" s="42">
        <f>SUM(E4:E8)</f>
        <v>1986</v>
      </c>
      <c r="F9" s="47">
        <f>SUM(F4:F8)</f>
        <v>1835</v>
      </c>
      <c r="G9" s="43">
        <f>F9*100/E9</f>
        <v>92.39677744209466</v>
      </c>
      <c r="H9" s="39">
        <f>SUM(H4:H8)</f>
        <v>4185</v>
      </c>
      <c r="I9" s="40">
        <f>SUM(I4:I8)</f>
        <v>4248</v>
      </c>
      <c r="J9" s="41">
        <f>I9/H9*100</f>
        <v>101.50537634408603</v>
      </c>
      <c r="K9" s="44">
        <f>SUM(K4:K8)</f>
        <v>1275</v>
      </c>
      <c r="L9" s="40">
        <f>SUM(L4:L8)</f>
        <v>1162</v>
      </c>
      <c r="M9" s="41">
        <f>L9/K9*100</f>
        <v>91.13725490196079</v>
      </c>
      <c r="N9" s="44">
        <f>SUM(N4:N8)</f>
        <v>1091</v>
      </c>
      <c r="O9" s="47">
        <f>SUM(O4:O8)</f>
        <v>1144</v>
      </c>
      <c r="P9" s="41">
        <f>O9/N9*100</f>
        <v>104.85792850595783</v>
      </c>
      <c r="Q9" s="44">
        <f>SUM(Q4:Q8)</f>
        <v>1761</v>
      </c>
      <c r="R9" s="47">
        <f>SUM(R4:R8)</f>
        <v>1493</v>
      </c>
      <c r="S9" s="41">
        <f>R9/Q9*100</f>
        <v>84.78137421919364</v>
      </c>
      <c r="T9" s="44">
        <f>SUM(T4:T8)</f>
        <v>284</v>
      </c>
      <c r="U9" s="47">
        <f>SUM(U4:U8)</f>
        <v>224</v>
      </c>
      <c r="V9" s="41">
        <f>U9/T9*100</f>
        <v>78.87323943661971</v>
      </c>
      <c r="W9" s="44">
        <f>SUM(W4:W8)</f>
        <v>0</v>
      </c>
      <c r="X9" s="47">
        <f>SUM(X4:X8)</f>
        <v>5</v>
      </c>
      <c r="Y9" s="41">
        <v>100</v>
      </c>
      <c r="Z9" s="39">
        <f t="shared" si="0"/>
        <v>3136</v>
      </c>
      <c r="AA9" s="47">
        <f t="shared" si="1"/>
        <v>2866</v>
      </c>
      <c r="AB9" s="41">
        <f>AA9/Z9*100</f>
        <v>91.39030612244898</v>
      </c>
      <c r="AC9" s="44">
        <f>SUM(AC4:AC8)</f>
        <v>1147</v>
      </c>
      <c r="AD9" s="47">
        <f>SUM(AD4:AD8)</f>
        <v>522</v>
      </c>
      <c r="AE9" s="41">
        <f>AD9/AC9*100</f>
        <v>45.51002615518745</v>
      </c>
      <c r="AF9" s="44">
        <f>SUM(AF4:AF8)</f>
        <v>2874</v>
      </c>
      <c r="AG9" s="47">
        <f>SUM(AG4:AG8)</f>
        <v>902</v>
      </c>
      <c r="AH9" s="41">
        <f t="shared" si="2"/>
        <v>31.3848295059151</v>
      </c>
      <c r="AI9" s="39">
        <f t="shared" si="5"/>
        <v>4021</v>
      </c>
      <c r="AJ9" s="47">
        <f t="shared" si="5"/>
        <v>1424</v>
      </c>
      <c r="AK9" s="41">
        <f t="shared" si="3"/>
        <v>35.41407610047252</v>
      </c>
      <c r="AL9" s="44">
        <f>SUM(AL4:AL8)</f>
        <v>2786</v>
      </c>
      <c r="AM9" s="47">
        <f>SUM(AM4:AM8)</f>
        <v>460</v>
      </c>
      <c r="AN9" s="41">
        <f>AM9/AL9*100</f>
        <v>16.511127063890882</v>
      </c>
      <c r="AO9" s="39">
        <f t="shared" si="6"/>
        <v>7157</v>
      </c>
      <c r="AP9" s="47">
        <f t="shared" si="6"/>
        <v>4290</v>
      </c>
      <c r="AQ9" s="41">
        <f t="shared" si="4"/>
        <v>59.94131619393601</v>
      </c>
    </row>
  </sheetData>
  <mergeCells count="16">
    <mergeCell ref="A1:O1"/>
    <mergeCell ref="A2:A3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O2:AQ2"/>
    <mergeCell ref="AC2:AE2"/>
    <mergeCell ref="AF2:AH2"/>
    <mergeCell ref="AI2:AK2"/>
    <mergeCell ref="AL2:AN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8" sqref="J18"/>
    </sheetView>
  </sheetViews>
  <sheetFormatPr defaultColWidth="9.00390625" defaultRowHeight="12.75"/>
  <cols>
    <col min="1" max="1" width="26.25390625" style="0" customWidth="1"/>
    <col min="2" max="43" width="6.00390625" style="0" customWidth="1"/>
  </cols>
  <sheetData>
    <row r="1" spans="1:15" ht="35.25" customHeight="1" thickBot="1">
      <c r="A1" s="59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43" ht="37.5" customHeight="1">
      <c r="A2" s="54" t="s">
        <v>0</v>
      </c>
      <c r="B2" s="56" t="s">
        <v>8</v>
      </c>
      <c r="C2" s="57"/>
      <c r="D2" s="58"/>
      <c r="E2" s="56" t="s">
        <v>11</v>
      </c>
      <c r="F2" s="57"/>
      <c r="G2" s="58"/>
      <c r="H2" s="56" t="s">
        <v>25</v>
      </c>
      <c r="I2" s="57"/>
      <c r="J2" s="58"/>
      <c r="K2" s="56" t="s">
        <v>14</v>
      </c>
      <c r="L2" s="57"/>
      <c r="M2" s="58"/>
      <c r="N2" s="56" t="s">
        <v>16</v>
      </c>
      <c r="O2" s="57"/>
      <c r="P2" s="58"/>
      <c r="Q2" s="56" t="s">
        <v>17</v>
      </c>
      <c r="R2" s="57"/>
      <c r="S2" s="58"/>
      <c r="T2" s="56" t="s">
        <v>18</v>
      </c>
      <c r="U2" s="57"/>
      <c r="V2" s="58"/>
      <c r="W2" s="56" t="s">
        <v>42</v>
      </c>
      <c r="X2" s="57"/>
      <c r="Y2" s="58"/>
      <c r="Z2" s="56" t="s">
        <v>43</v>
      </c>
      <c r="AA2" s="57"/>
      <c r="AB2" s="58"/>
      <c r="AC2" s="56" t="s">
        <v>33</v>
      </c>
      <c r="AD2" s="57"/>
      <c r="AE2" s="58"/>
      <c r="AF2" s="56" t="s">
        <v>19</v>
      </c>
      <c r="AG2" s="57"/>
      <c r="AH2" s="58"/>
      <c r="AI2" s="56" t="s">
        <v>22</v>
      </c>
      <c r="AJ2" s="57"/>
      <c r="AK2" s="58"/>
      <c r="AL2" s="56" t="s">
        <v>35</v>
      </c>
      <c r="AM2" s="57"/>
      <c r="AN2" s="58"/>
      <c r="AO2" s="56" t="s">
        <v>24</v>
      </c>
      <c r="AP2" s="57"/>
      <c r="AQ2" s="58"/>
    </row>
    <row r="3" spans="1:43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  <c r="AO3" s="2" t="s">
        <v>7</v>
      </c>
      <c r="AP3" s="3" t="s">
        <v>6</v>
      </c>
      <c r="AQ3" s="4" t="s">
        <v>1</v>
      </c>
    </row>
    <row r="4" spans="1:43" ht="45" customHeight="1">
      <c r="A4" s="26" t="s">
        <v>9</v>
      </c>
      <c r="B4" s="23">
        <v>2040</v>
      </c>
      <c r="C4" s="24">
        <v>1765</v>
      </c>
      <c r="D4" s="30">
        <f>C4/B4*100</f>
        <v>86.51960784313727</v>
      </c>
      <c r="E4" s="23">
        <v>440</v>
      </c>
      <c r="F4" s="24">
        <v>440</v>
      </c>
      <c r="G4" s="25">
        <f>F4*100/E4</f>
        <v>100</v>
      </c>
      <c r="H4" s="23">
        <v>860</v>
      </c>
      <c r="I4" s="24">
        <v>1270</v>
      </c>
      <c r="J4" s="25">
        <f>I4/H4*100</f>
        <v>147.67441860465115</v>
      </c>
      <c r="K4" s="19">
        <v>0</v>
      </c>
      <c r="L4" s="6"/>
      <c r="M4" s="7"/>
      <c r="N4" s="19">
        <v>641</v>
      </c>
      <c r="O4" s="6">
        <v>529</v>
      </c>
      <c r="P4" s="16">
        <f>O4/N4*100</f>
        <v>82.52730109204369</v>
      </c>
      <c r="Q4" s="19">
        <v>711</v>
      </c>
      <c r="R4" s="6">
        <v>454</v>
      </c>
      <c r="S4" s="16">
        <f>R4/Q4*100</f>
        <v>63.85372714486639</v>
      </c>
      <c r="T4" s="19">
        <v>184</v>
      </c>
      <c r="U4" s="6"/>
      <c r="V4" s="16">
        <f>U4/T4*100</f>
        <v>0</v>
      </c>
      <c r="W4" s="19">
        <v>0</v>
      </c>
      <c r="X4" s="6">
        <v>5</v>
      </c>
      <c r="Y4" s="16">
        <v>100</v>
      </c>
      <c r="Z4" s="19">
        <f aca="true" t="shared" si="0" ref="Z4:Z9">N4+Q4+T4</f>
        <v>1536</v>
      </c>
      <c r="AA4" s="6">
        <f aca="true" t="shared" si="1" ref="AA4:AA9">O4+R4+U4+X4</f>
        <v>988</v>
      </c>
      <c r="AB4" s="16">
        <f>AA4/Z4*100</f>
        <v>64.32291666666666</v>
      </c>
      <c r="AC4" s="19">
        <v>122</v>
      </c>
      <c r="AD4" s="6"/>
      <c r="AE4" s="16">
        <f>AD4/AC4*100</f>
        <v>0</v>
      </c>
      <c r="AF4" s="19">
        <v>624</v>
      </c>
      <c r="AG4" s="6"/>
      <c r="AH4" s="16">
        <f aca="true" t="shared" si="2" ref="AH4:AH9">AG4/AF4*100</f>
        <v>0</v>
      </c>
      <c r="AI4" s="19">
        <f>AC4+AF4</f>
        <v>746</v>
      </c>
      <c r="AJ4" s="6">
        <f>AD4+AG4</f>
        <v>0</v>
      </c>
      <c r="AK4" s="16">
        <f aca="true" t="shared" si="3" ref="AK4:AK9">AJ4/AI4*100</f>
        <v>0</v>
      </c>
      <c r="AL4" s="19">
        <v>736</v>
      </c>
      <c r="AM4" s="6"/>
      <c r="AN4" s="16">
        <f>AM4/AL4*100</f>
        <v>0</v>
      </c>
      <c r="AO4" s="19">
        <f>Z4+AI4</f>
        <v>2282</v>
      </c>
      <c r="AP4" s="6">
        <f>AA4+AJ4</f>
        <v>988</v>
      </c>
      <c r="AQ4" s="16">
        <f aca="true" t="shared" si="4" ref="AQ4:AQ9">AP4/AO4*100</f>
        <v>43.295354951796675</v>
      </c>
    </row>
    <row r="5" spans="1:43" ht="45" customHeight="1">
      <c r="A5" s="27" t="s">
        <v>10</v>
      </c>
      <c r="B5" s="8">
        <v>2700</v>
      </c>
      <c r="C5" s="5">
        <v>2700</v>
      </c>
      <c r="D5" s="30">
        <f>C5/B5*100</f>
        <v>100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1975</v>
      </c>
      <c r="J5" s="30">
        <f>I5/H5*100</f>
        <v>100</v>
      </c>
      <c r="K5" s="20">
        <v>300</v>
      </c>
      <c r="L5" s="5">
        <v>250</v>
      </c>
      <c r="M5" s="30">
        <f>L5/K5*100</f>
        <v>83.33333333333334</v>
      </c>
      <c r="N5" s="20">
        <v>450</v>
      </c>
      <c r="O5" s="5">
        <v>450</v>
      </c>
      <c r="P5" s="16">
        <f>O5/N5*100</f>
        <v>100</v>
      </c>
      <c r="Q5" s="20">
        <v>550</v>
      </c>
      <c r="R5" s="5">
        <v>550</v>
      </c>
      <c r="S5" s="16">
        <f>R5/Q5*100</f>
        <v>100</v>
      </c>
      <c r="T5" s="20">
        <v>100</v>
      </c>
      <c r="U5" s="5">
        <v>100</v>
      </c>
      <c r="V5" s="16">
        <f>U5/T5*100</f>
        <v>100</v>
      </c>
      <c r="W5" s="20"/>
      <c r="X5" s="5"/>
      <c r="Y5" s="16"/>
      <c r="Z5" s="19">
        <f t="shared" si="0"/>
        <v>1100</v>
      </c>
      <c r="AA5" s="6">
        <f t="shared" si="1"/>
        <v>1100</v>
      </c>
      <c r="AB5" s="16">
        <f>AA5/Z5*100</f>
        <v>100</v>
      </c>
      <c r="AC5" s="20">
        <v>300</v>
      </c>
      <c r="AD5" s="5">
        <v>150</v>
      </c>
      <c r="AE5" s="16">
        <f>AD5/AC5*100</f>
        <v>50</v>
      </c>
      <c r="AF5" s="20">
        <v>800</v>
      </c>
      <c r="AG5" s="5">
        <v>270</v>
      </c>
      <c r="AH5" s="16">
        <f t="shared" si="2"/>
        <v>33.75</v>
      </c>
      <c r="AI5" s="19">
        <f aca="true" t="shared" si="5" ref="AI5:AJ9">AC5+AF5</f>
        <v>1100</v>
      </c>
      <c r="AJ5" s="6">
        <f t="shared" si="5"/>
        <v>420</v>
      </c>
      <c r="AK5" s="16">
        <f t="shared" si="3"/>
        <v>38.18181818181819</v>
      </c>
      <c r="AL5" s="20">
        <v>800</v>
      </c>
      <c r="AM5" s="5">
        <v>200</v>
      </c>
      <c r="AN5" s="16">
        <f>AM5/AL5*100</f>
        <v>25</v>
      </c>
      <c r="AO5" s="19">
        <f aca="true" t="shared" si="6" ref="AO5:AP9">Z5+AI5</f>
        <v>2200</v>
      </c>
      <c r="AP5" s="6">
        <f t="shared" si="6"/>
        <v>1520</v>
      </c>
      <c r="AQ5" s="16">
        <f t="shared" si="4"/>
        <v>69.0909090909091</v>
      </c>
    </row>
    <row r="6" spans="1:43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>
        <v>200</v>
      </c>
      <c r="J6" s="30"/>
      <c r="K6" s="20"/>
      <c r="L6" s="5"/>
      <c r="M6" s="30"/>
      <c r="N6" s="20"/>
      <c r="O6" s="5"/>
      <c r="P6" s="16"/>
      <c r="Q6" s="20"/>
      <c r="R6" s="5"/>
      <c r="S6" s="16"/>
      <c r="T6" s="20"/>
      <c r="U6" s="5"/>
      <c r="V6" s="16"/>
      <c r="W6" s="20"/>
      <c r="X6" s="5"/>
      <c r="Y6" s="16"/>
      <c r="Z6" s="19">
        <f t="shared" si="0"/>
        <v>0</v>
      </c>
      <c r="AA6" s="6">
        <f t="shared" si="1"/>
        <v>0</v>
      </c>
      <c r="AB6" s="16"/>
      <c r="AC6" s="20">
        <v>200</v>
      </c>
      <c r="AD6" s="5">
        <v>200</v>
      </c>
      <c r="AE6" s="16">
        <f>AD6/AC6*100</f>
        <v>100</v>
      </c>
      <c r="AF6" s="20">
        <v>200</v>
      </c>
      <c r="AG6" s="5">
        <v>135</v>
      </c>
      <c r="AH6" s="16">
        <f t="shared" si="2"/>
        <v>67.5</v>
      </c>
      <c r="AI6" s="19">
        <f t="shared" si="5"/>
        <v>400</v>
      </c>
      <c r="AJ6" s="6">
        <f t="shared" si="5"/>
        <v>335</v>
      </c>
      <c r="AK6" s="16">
        <f t="shared" si="3"/>
        <v>83.75</v>
      </c>
      <c r="AL6" s="20">
        <v>0</v>
      </c>
      <c r="AM6" s="5"/>
      <c r="AN6" s="16"/>
      <c r="AO6" s="19">
        <f t="shared" si="6"/>
        <v>400</v>
      </c>
      <c r="AP6" s="6">
        <f t="shared" si="6"/>
        <v>335</v>
      </c>
      <c r="AQ6" s="16">
        <f t="shared" si="4"/>
        <v>83.75</v>
      </c>
    </row>
    <row r="7" spans="1:43" ht="45" customHeight="1">
      <c r="A7" s="27" t="s">
        <v>3</v>
      </c>
      <c r="B7" s="8">
        <v>1850</v>
      </c>
      <c r="C7" s="5">
        <v>668</v>
      </c>
      <c r="D7" s="30">
        <f>C7/B7*100</f>
        <v>36.108108108108105</v>
      </c>
      <c r="E7" s="8">
        <v>521</v>
      </c>
      <c r="F7" s="5">
        <v>370</v>
      </c>
      <c r="G7" s="16">
        <f>F7*100/E7</f>
        <v>71.0172744721689</v>
      </c>
      <c r="H7" s="8">
        <v>1350</v>
      </c>
      <c r="I7" s="5">
        <v>803</v>
      </c>
      <c r="J7" s="30">
        <f>I7/H7*100</f>
        <v>59.48148148148148</v>
      </c>
      <c r="K7" s="20">
        <v>675</v>
      </c>
      <c r="L7" s="5">
        <v>675</v>
      </c>
      <c r="M7" s="30">
        <f>L7/K7*100</f>
        <v>100</v>
      </c>
      <c r="N7" s="20"/>
      <c r="O7" s="5"/>
      <c r="P7" s="16"/>
      <c r="Q7" s="20">
        <v>500</v>
      </c>
      <c r="R7" s="5">
        <v>508</v>
      </c>
      <c r="S7" s="16">
        <f>R7/Q7*100</f>
        <v>101.6</v>
      </c>
      <c r="T7" s="20"/>
      <c r="U7" s="5"/>
      <c r="V7" s="16"/>
      <c r="W7" s="20"/>
      <c r="X7" s="5"/>
      <c r="Y7" s="16"/>
      <c r="Z7" s="19">
        <f t="shared" si="0"/>
        <v>500</v>
      </c>
      <c r="AA7" s="6">
        <f t="shared" si="1"/>
        <v>508</v>
      </c>
      <c r="AB7" s="16">
        <f>AA7/Z7*100</f>
        <v>101.6</v>
      </c>
      <c r="AC7" s="20">
        <v>525</v>
      </c>
      <c r="AD7" s="5">
        <v>248</v>
      </c>
      <c r="AE7" s="16">
        <f>AD7/AC7*100</f>
        <v>47.23809523809524</v>
      </c>
      <c r="AF7" s="20">
        <v>550</v>
      </c>
      <c r="AG7" s="5">
        <v>136</v>
      </c>
      <c r="AH7" s="16">
        <f t="shared" si="2"/>
        <v>24.727272727272727</v>
      </c>
      <c r="AI7" s="19">
        <f t="shared" si="5"/>
        <v>1075</v>
      </c>
      <c r="AJ7" s="6">
        <f t="shared" si="5"/>
        <v>384</v>
      </c>
      <c r="AK7" s="16">
        <f t="shared" si="3"/>
        <v>35.72093023255814</v>
      </c>
      <c r="AL7" s="20">
        <v>550</v>
      </c>
      <c r="AM7" s="5">
        <v>91</v>
      </c>
      <c r="AN7" s="16">
        <f>AM7/AL7*100</f>
        <v>16.545454545454547</v>
      </c>
      <c r="AO7" s="19">
        <f t="shared" si="6"/>
        <v>1575</v>
      </c>
      <c r="AP7" s="6">
        <f t="shared" si="6"/>
        <v>892</v>
      </c>
      <c r="AQ7" s="16">
        <f t="shared" si="4"/>
        <v>56.63492063492064</v>
      </c>
    </row>
    <row r="8" spans="1:43" ht="45" customHeight="1" thickBot="1">
      <c r="A8" s="28" t="s">
        <v>4</v>
      </c>
      <c r="B8" s="10">
        <v>0</v>
      </c>
      <c r="C8" s="11">
        <v>330</v>
      </c>
      <c r="D8" s="31"/>
      <c r="E8" s="10">
        <v>0</v>
      </c>
      <c r="F8" s="11"/>
      <c r="G8" s="17"/>
      <c r="H8" s="2"/>
      <c r="I8" s="3"/>
      <c r="J8" s="34"/>
      <c r="K8" s="21">
        <v>300</v>
      </c>
      <c r="L8" s="11">
        <v>290</v>
      </c>
      <c r="M8" s="30">
        <f>L8/K8*100</f>
        <v>96.66666666666667</v>
      </c>
      <c r="N8" s="21">
        <v>0</v>
      </c>
      <c r="O8" s="11">
        <v>165</v>
      </c>
      <c r="P8" s="17">
        <v>100</v>
      </c>
      <c r="Q8" s="21"/>
      <c r="R8" s="11"/>
      <c r="S8" s="17"/>
      <c r="T8" s="21">
        <v>0</v>
      </c>
      <c r="U8" s="11">
        <v>124</v>
      </c>
      <c r="V8" s="17">
        <v>100</v>
      </c>
      <c r="W8" s="21"/>
      <c r="X8" s="11"/>
      <c r="Y8" s="17"/>
      <c r="Z8" s="36">
        <f t="shared" si="0"/>
        <v>0</v>
      </c>
      <c r="AA8" s="37">
        <f t="shared" si="1"/>
        <v>289</v>
      </c>
      <c r="AB8" s="17">
        <v>100</v>
      </c>
      <c r="AC8" s="21"/>
      <c r="AD8" s="11"/>
      <c r="AE8" s="17"/>
      <c r="AF8" s="21">
        <v>700</v>
      </c>
      <c r="AG8" s="11">
        <v>440</v>
      </c>
      <c r="AH8" s="17">
        <f t="shared" si="2"/>
        <v>62.857142857142854</v>
      </c>
      <c r="AI8" s="36">
        <f t="shared" si="5"/>
        <v>700</v>
      </c>
      <c r="AJ8" s="6">
        <f t="shared" si="5"/>
        <v>440</v>
      </c>
      <c r="AK8" s="17">
        <f t="shared" si="3"/>
        <v>62.857142857142854</v>
      </c>
      <c r="AL8" s="21">
        <v>700</v>
      </c>
      <c r="AM8" s="11">
        <v>450</v>
      </c>
      <c r="AN8" s="17">
        <f>AM8/AL8*100</f>
        <v>64.28571428571429</v>
      </c>
      <c r="AO8" s="36">
        <f t="shared" si="6"/>
        <v>700</v>
      </c>
      <c r="AP8" s="37">
        <f t="shared" si="6"/>
        <v>729</v>
      </c>
      <c r="AQ8" s="17">
        <f t="shared" si="4"/>
        <v>104.14285714285714</v>
      </c>
    </row>
    <row r="9" spans="1:43" s="46" customFormat="1" ht="45" customHeight="1" thickBot="1">
      <c r="A9" s="38" t="s">
        <v>5</v>
      </c>
      <c r="B9" s="39">
        <f>SUM(B4:B8)</f>
        <v>6590</v>
      </c>
      <c r="C9" s="47">
        <f>SUM(C4:C8)</f>
        <v>5463</v>
      </c>
      <c r="D9" s="41">
        <f>C9/B9*100</f>
        <v>82.89833080424887</v>
      </c>
      <c r="E9" s="42">
        <f>SUM(E4:E8)</f>
        <v>1986</v>
      </c>
      <c r="F9" s="47">
        <f>SUM(F4:F8)</f>
        <v>1835</v>
      </c>
      <c r="G9" s="43">
        <f>F9*100/E9</f>
        <v>92.39677744209466</v>
      </c>
      <c r="H9" s="39">
        <f>SUM(H4:H8)</f>
        <v>4185</v>
      </c>
      <c r="I9" s="40">
        <f>SUM(I4:I8)</f>
        <v>4248</v>
      </c>
      <c r="J9" s="41">
        <f>I9/H9*100</f>
        <v>101.50537634408603</v>
      </c>
      <c r="K9" s="44">
        <f>SUM(K4:K8)</f>
        <v>1275</v>
      </c>
      <c r="L9" s="40">
        <f>SUM(L4:L8)</f>
        <v>1215</v>
      </c>
      <c r="M9" s="41">
        <f>L9/K9*100</f>
        <v>95.29411764705881</v>
      </c>
      <c r="N9" s="44">
        <f>SUM(N4:N8)</f>
        <v>1091</v>
      </c>
      <c r="O9" s="47">
        <f>SUM(O4:O8)</f>
        <v>1144</v>
      </c>
      <c r="P9" s="41">
        <f>O9/N9*100</f>
        <v>104.85792850595783</v>
      </c>
      <c r="Q9" s="44">
        <f>SUM(Q4:Q8)</f>
        <v>1761</v>
      </c>
      <c r="R9" s="47">
        <f>SUM(R4:R8)</f>
        <v>1512</v>
      </c>
      <c r="S9" s="41">
        <f>R9/Q9*100</f>
        <v>85.8603066439523</v>
      </c>
      <c r="T9" s="44">
        <f>SUM(T4:T8)</f>
        <v>284</v>
      </c>
      <c r="U9" s="47">
        <f>SUM(U4:U8)</f>
        <v>224</v>
      </c>
      <c r="V9" s="41">
        <f>U9/T9*100</f>
        <v>78.87323943661971</v>
      </c>
      <c r="W9" s="44">
        <f>SUM(W4:W8)</f>
        <v>0</v>
      </c>
      <c r="X9" s="47">
        <f>SUM(X4:X8)</f>
        <v>5</v>
      </c>
      <c r="Y9" s="41">
        <v>100</v>
      </c>
      <c r="Z9" s="39">
        <f t="shared" si="0"/>
        <v>3136</v>
      </c>
      <c r="AA9" s="47">
        <f t="shared" si="1"/>
        <v>2885</v>
      </c>
      <c r="AB9" s="41">
        <f>AA9/Z9*100</f>
        <v>91.99617346938776</v>
      </c>
      <c r="AC9" s="44">
        <f>SUM(AC4:AC8)</f>
        <v>1147</v>
      </c>
      <c r="AD9" s="47">
        <f>SUM(AD4:AD8)</f>
        <v>598</v>
      </c>
      <c r="AE9" s="41">
        <f>AD9/AC9*100</f>
        <v>52.13600697471665</v>
      </c>
      <c r="AF9" s="44">
        <f>SUM(AF4:AF8)</f>
        <v>2874</v>
      </c>
      <c r="AG9" s="47">
        <f>SUM(AG4:AG8)</f>
        <v>981</v>
      </c>
      <c r="AH9" s="41">
        <f t="shared" si="2"/>
        <v>34.13361169102296</v>
      </c>
      <c r="AI9" s="39">
        <f t="shared" si="5"/>
        <v>4021</v>
      </c>
      <c r="AJ9" s="47">
        <f t="shared" si="5"/>
        <v>1579</v>
      </c>
      <c r="AK9" s="41">
        <f t="shared" si="3"/>
        <v>39.26883859736384</v>
      </c>
      <c r="AL9" s="44">
        <f>SUM(AL4:AL8)</f>
        <v>2786</v>
      </c>
      <c r="AM9" s="47">
        <f>SUM(AM4:AM8)</f>
        <v>741</v>
      </c>
      <c r="AN9" s="41">
        <f>AM9/AL9*100</f>
        <v>26.597272074659013</v>
      </c>
      <c r="AO9" s="39">
        <f t="shared" si="6"/>
        <v>7157</v>
      </c>
      <c r="AP9" s="47">
        <f t="shared" si="6"/>
        <v>4464</v>
      </c>
      <c r="AQ9" s="41">
        <f t="shared" si="4"/>
        <v>62.37250244515858</v>
      </c>
    </row>
  </sheetData>
  <mergeCells count="16">
    <mergeCell ref="AO2:AQ2"/>
    <mergeCell ref="AC2:AE2"/>
    <mergeCell ref="AF2:AH2"/>
    <mergeCell ref="AI2:AK2"/>
    <mergeCell ref="AL2:AN2"/>
    <mergeCell ref="Q2:S2"/>
    <mergeCell ref="T2:V2"/>
    <mergeCell ref="W2:Y2"/>
    <mergeCell ref="Z2:AB2"/>
    <mergeCell ref="A1:O1"/>
    <mergeCell ref="A2:A3"/>
    <mergeCell ref="B2:D2"/>
    <mergeCell ref="E2:G2"/>
    <mergeCell ref="H2:J2"/>
    <mergeCell ref="K2:M2"/>
    <mergeCell ref="N2:P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Q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1" sqref="O21"/>
    </sheetView>
  </sheetViews>
  <sheetFormatPr defaultColWidth="9.00390625" defaultRowHeight="12.75"/>
  <cols>
    <col min="1" max="1" width="26.25390625" style="0" customWidth="1"/>
    <col min="2" max="43" width="6.00390625" style="0" customWidth="1"/>
  </cols>
  <sheetData>
    <row r="1" spans="1:15" ht="35.25" customHeight="1" thickBot="1">
      <c r="A1" s="59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43" ht="37.5" customHeight="1">
      <c r="A2" s="54" t="s">
        <v>0</v>
      </c>
      <c r="B2" s="56" t="s">
        <v>8</v>
      </c>
      <c r="C2" s="57"/>
      <c r="D2" s="58"/>
      <c r="E2" s="56" t="s">
        <v>11</v>
      </c>
      <c r="F2" s="57"/>
      <c r="G2" s="58"/>
      <c r="H2" s="56" t="s">
        <v>25</v>
      </c>
      <c r="I2" s="57"/>
      <c r="J2" s="58"/>
      <c r="K2" s="56" t="s">
        <v>14</v>
      </c>
      <c r="L2" s="57"/>
      <c r="M2" s="58"/>
      <c r="N2" s="56" t="s">
        <v>16</v>
      </c>
      <c r="O2" s="57"/>
      <c r="P2" s="58"/>
      <c r="Q2" s="56" t="s">
        <v>17</v>
      </c>
      <c r="R2" s="57"/>
      <c r="S2" s="58"/>
      <c r="T2" s="56" t="s">
        <v>18</v>
      </c>
      <c r="U2" s="57"/>
      <c r="V2" s="58"/>
      <c r="W2" s="56" t="s">
        <v>42</v>
      </c>
      <c r="X2" s="57"/>
      <c r="Y2" s="58"/>
      <c r="Z2" s="56" t="s">
        <v>43</v>
      </c>
      <c r="AA2" s="57"/>
      <c r="AB2" s="58"/>
      <c r="AC2" s="56" t="s">
        <v>33</v>
      </c>
      <c r="AD2" s="57"/>
      <c r="AE2" s="58"/>
      <c r="AF2" s="56" t="s">
        <v>19</v>
      </c>
      <c r="AG2" s="57"/>
      <c r="AH2" s="58"/>
      <c r="AI2" s="56" t="s">
        <v>22</v>
      </c>
      <c r="AJ2" s="57"/>
      <c r="AK2" s="58"/>
      <c r="AL2" s="56" t="s">
        <v>35</v>
      </c>
      <c r="AM2" s="57"/>
      <c r="AN2" s="58"/>
      <c r="AO2" s="56" t="s">
        <v>24</v>
      </c>
      <c r="AP2" s="57"/>
      <c r="AQ2" s="58"/>
    </row>
    <row r="3" spans="1:43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  <c r="AO3" s="2" t="s">
        <v>7</v>
      </c>
      <c r="AP3" s="3" t="s">
        <v>6</v>
      </c>
      <c r="AQ3" s="4" t="s">
        <v>1</v>
      </c>
    </row>
    <row r="4" spans="1:43" ht="45" customHeight="1">
      <c r="A4" s="26" t="s">
        <v>9</v>
      </c>
      <c r="B4" s="23">
        <v>2040</v>
      </c>
      <c r="C4" s="24">
        <v>1765</v>
      </c>
      <c r="D4" s="30">
        <f>C4/B4*100</f>
        <v>86.51960784313727</v>
      </c>
      <c r="E4" s="23">
        <v>440</v>
      </c>
      <c r="F4" s="24">
        <v>440</v>
      </c>
      <c r="G4" s="25">
        <f>F4*100/E4</f>
        <v>100</v>
      </c>
      <c r="H4" s="23">
        <v>860</v>
      </c>
      <c r="I4" s="24">
        <v>1270</v>
      </c>
      <c r="J4" s="25">
        <f>I4/H4*100</f>
        <v>147.67441860465115</v>
      </c>
      <c r="K4" s="19">
        <v>0</v>
      </c>
      <c r="L4" s="6"/>
      <c r="M4" s="7"/>
      <c r="N4" s="19">
        <v>641</v>
      </c>
      <c r="O4" s="6">
        <v>529</v>
      </c>
      <c r="P4" s="16">
        <f>O4/N4*100</f>
        <v>82.52730109204369</v>
      </c>
      <c r="Q4" s="19">
        <v>711</v>
      </c>
      <c r="R4" s="6">
        <v>470</v>
      </c>
      <c r="S4" s="16">
        <f>R4/Q4*100</f>
        <v>66.1040787623066</v>
      </c>
      <c r="T4" s="19">
        <v>184</v>
      </c>
      <c r="U4" s="6"/>
      <c r="V4" s="16">
        <f>U4/T4*100</f>
        <v>0</v>
      </c>
      <c r="W4" s="19">
        <v>0</v>
      </c>
      <c r="X4" s="6">
        <v>5</v>
      </c>
      <c r="Y4" s="16">
        <v>100</v>
      </c>
      <c r="Z4" s="19">
        <f aca="true" t="shared" si="0" ref="Z4:Z9">N4+Q4+T4</f>
        <v>1536</v>
      </c>
      <c r="AA4" s="6">
        <f aca="true" t="shared" si="1" ref="AA4:AA9">O4+R4+U4+X4</f>
        <v>1004</v>
      </c>
      <c r="AB4" s="16">
        <f>AA4/Z4*100</f>
        <v>65.36458333333334</v>
      </c>
      <c r="AC4" s="19">
        <v>122</v>
      </c>
      <c r="AD4" s="6">
        <v>21</v>
      </c>
      <c r="AE4" s="16">
        <f>AD4/AC4*100</f>
        <v>17.21311475409836</v>
      </c>
      <c r="AF4" s="19">
        <v>624</v>
      </c>
      <c r="AG4" s="6"/>
      <c r="AH4" s="16">
        <f aca="true" t="shared" si="2" ref="AH4:AH9">AG4/AF4*100</f>
        <v>0</v>
      </c>
      <c r="AI4" s="19">
        <f>AC4+AF4</f>
        <v>746</v>
      </c>
      <c r="AJ4" s="6">
        <f>AD4+AG4</f>
        <v>21</v>
      </c>
      <c r="AK4" s="16">
        <f aca="true" t="shared" si="3" ref="AK4:AK9">AJ4/AI4*100</f>
        <v>2.8150134048257374</v>
      </c>
      <c r="AL4" s="19">
        <v>736</v>
      </c>
      <c r="AM4" s="6"/>
      <c r="AN4" s="16">
        <f>AM4/AL4*100</f>
        <v>0</v>
      </c>
      <c r="AO4" s="19">
        <f>Z4+AI4</f>
        <v>2282</v>
      </c>
      <c r="AP4" s="6">
        <f>AA4+AJ4</f>
        <v>1025</v>
      </c>
      <c r="AQ4" s="16">
        <f aca="true" t="shared" si="4" ref="AQ4:AQ9">AP4/AO4*100</f>
        <v>44.916739702015775</v>
      </c>
    </row>
    <row r="5" spans="1:43" ht="45" customHeight="1">
      <c r="A5" s="27" t="s">
        <v>10</v>
      </c>
      <c r="B5" s="8">
        <v>2700</v>
      </c>
      <c r="C5" s="5">
        <v>2700</v>
      </c>
      <c r="D5" s="30">
        <f>C5/B5*100</f>
        <v>100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1975</v>
      </c>
      <c r="J5" s="30">
        <f>I5/H5*100</f>
        <v>100</v>
      </c>
      <c r="K5" s="20">
        <v>300</v>
      </c>
      <c r="L5" s="5">
        <v>250</v>
      </c>
      <c r="M5" s="30">
        <f>L5/K5*100</f>
        <v>83.33333333333334</v>
      </c>
      <c r="N5" s="20">
        <v>450</v>
      </c>
      <c r="O5" s="5">
        <v>450</v>
      </c>
      <c r="P5" s="16">
        <f>O5/N5*100</f>
        <v>100</v>
      </c>
      <c r="Q5" s="20">
        <v>550</v>
      </c>
      <c r="R5" s="5">
        <v>550</v>
      </c>
      <c r="S5" s="16">
        <f>R5/Q5*100</f>
        <v>100</v>
      </c>
      <c r="T5" s="20">
        <v>100</v>
      </c>
      <c r="U5" s="5">
        <v>100</v>
      </c>
      <c r="V5" s="16">
        <f>U5/T5*100</f>
        <v>100</v>
      </c>
      <c r="W5" s="20"/>
      <c r="X5" s="5"/>
      <c r="Y5" s="16"/>
      <c r="Z5" s="19">
        <f t="shared" si="0"/>
        <v>1100</v>
      </c>
      <c r="AA5" s="6">
        <f t="shared" si="1"/>
        <v>1100</v>
      </c>
      <c r="AB5" s="16">
        <f>AA5/Z5*100</f>
        <v>100</v>
      </c>
      <c r="AC5" s="20">
        <v>300</v>
      </c>
      <c r="AD5" s="5">
        <v>180</v>
      </c>
      <c r="AE5" s="16">
        <f>AD5/AC5*100</f>
        <v>60</v>
      </c>
      <c r="AF5" s="20">
        <v>800</v>
      </c>
      <c r="AG5" s="5">
        <v>300</v>
      </c>
      <c r="AH5" s="16">
        <f t="shared" si="2"/>
        <v>37.5</v>
      </c>
      <c r="AI5" s="19">
        <f aca="true" t="shared" si="5" ref="AI5:AJ9">AC5+AF5</f>
        <v>1100</v>
      </c>
      <c r="AJ5" s="6">
        <f t="shared" si="5"/>
        <v>480</v>
      </c>
      <c r="AK5" s="16">
        <f t="shared" si="3"/>
        <v>43.63636363636363</v>
      </c>
      <c r="AL5" s="20">
        <v>800</v>
      </c>
      <c r="AM5" s="5">
        <v>200</v>
      </c>
      <c r="AN5" s="16">
        <f>AM5/AL5*100</f>
        <v>25</v>
      </c>
      <c r="AO5" s="19">
        <f aca="true" t="shared" si="6" ref="AO5:AP9">Z5+AI5</f>
        <v>2200</v>
      </c>
      <c r="AP5" s="6">
        <f t="shared" si="6"/>
        <v>1580</v>
      </c>
      <c r="AQ5" s="16">
        <f t="shared" si="4"/>
        <v>71.81818181818181</v>
      </c>
    </row>
    <row r="6" spans="1:43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>
        <v>200</v>
      </c>
      <c r="J6" s="30"/>
      <c r="K6" s="20"/>
      <c r="L6" s="5"/>
      <c r="M6" s="30"/>
      <c r="N6" s="20"/>
      <c r="O6" s="5"/>
      <c r="P6" s="16"/>
      <c r="Q6" s="20"/>
      <c r="R6" s="5"/>
      <c r="S6" s="16"/>
      <c r="T6" s="20"/>
      <c r="U6" s="5"/>
      <c r="V6" s="16"/>
      <c r="W6" s="20"/>
      <c r="X6" s="5"/>
      <c r="Y6" s="16"/>
      <c r="Z6" s="19">
        <f t="shared" si="0"/>
        <v>0</v>
      </c>
      <c r="AA6" s="6">
        <f t="shared" si="1"/>
        <v>0</v>
      </c>
      <c r="AB6" s="16"/>
      <c r="AC6" s="20">
        <v>200</v>
      </c>
      <c r="AD6" s="5">
        <v>200</v>
      </c>
      <c r="AE6" s="16">
        <f>AD6/AC6*100</f>
        <v>100</v>
      </c>
      <c r="AF6" s="20">
        <v>200</v>
      </c>
      <c r="AG6" s="5">
        <v>135</v>
      </c>
      <c r="AH6" s="16">
        <f t="shared" si="2"/>
        <v>67.5</v>
      </c>
      <c r="AI6" s="19">
        <f t="shared" si="5"/>
        <v>400</v>
      </c>
      <c r="AJ6" s="6">
        <f t="shared" si="5"/>
        <v>335</v>
      </c>
      <c r="AK6" s="16">
        <f t="shared" si="3"/>
        <v>83.75</v>
      </c>
      <c r="AL6" s="20">
        <v>0</v>
      </c>
      <c r="AM6" s="5"/>
      <c r="AN6" s="16"/>
      <c r="AO6" s="19">
        <f t="shared" si="6"/>
        <v>400</v>
      </c>
      <c r="AP6" s="6">
        <f t="shared" si="6"/>
        <v>335</v>
      </c>
      <c r="AQ6" s="16">
        <f t="shared" si="4"/>
        <v>83.75</v>
      </c>
    </row>
    <row r="7" spans="1:43" ht="45" customHeight="1">
      <c r="A7" s="27" t="s">
        <v>3</v>
      </c>
      <c r="B7" s="8">
        <v>1850</v>
      </c>
      <c r="C7" s="5">
        <v>668</v>
      </c>
      <c r="D7" s="30">
        <f>C7/B7*100</f>
        <v>36.108108108108105</v>
      </c>
      <c r="E7" s="8">
        <v>521</v>
      </c>
      <c r="F7" s="5">
        <v>370</v>
      </c>
      <c r="G7" s="16">
        <f>F7*100/E7</f>
        <v>71.0172744721689</v>
      </c>
      <c r="H7" s="8">
        <v>1350</v>
      </c>
      <c r="I7" s="5">
        <v>803</v>
      </c>
      <c r="J7" s="30">
        <f>I7/H7*100</f>
        <v>59.48148148148148</v>
      </c>
      <c r="K7" s="20">
        <v>675</v>
      </c>
      <c r="L7" s="5">
        <v>675</v>
      </c>
      <c r="M7" s="30">
        <f>L7/K7*100</f>
        <v>100</v>
      </c>
      <c r="N7" s="20"/>
      <c r="O7" s="5"/>
      <c r="P7" s="16"/>
      <c r="Q7" s="20">
        <v>500</v>
      </c>
      <c r="R7" s="5">
        <v>508</v>
      </c>
      <c r="S7" s="16">
        <f>R7/Q7*100</f>
        <v>101.6</v>
      </c>
      <c r="T7" s="20"/>
      <c r="U7" s="5"/>
      <c r="V7" s="16"/>
      <c r="W7" s="20"/>
      <c r="X7" s="5"/>
      <c r="Y7" s="16"/>
      <c r="Z7" s="19">
        <f t="shared" si="0"/>
        <v>500</v>
      </c>
      <c r="AA7" s="6">
        <f t="shared" si="1"/>
        <v>508</v>
      </c>
      <c r="AB7" s="16">
        <f>AA7/Z7*100</f>
        <v>101.6</v>
      </c>
      <c r="AC7" s="20">
        <v>525</v>
      </c>
      <c r="AD7" s="5">
        <v>292</v>
      </c>
      <c r="AE7" s="16">
        <f>AD7/AC7*100</f>
        <v>55.61904761904762</v>
      </c>
      <c r="AF7" s="20">
        <v>550</v>
      </c>
      <c r="AG7" s="5">
        <v>136</v>
      </c>
      <c r="AH7" s="16">
        <f t="shared" si="2"/>
        <v>24.727272727272727</v>
      </c>
      <c r="AI7" s="19">
        <f t="shared" si="5"/>
        <v>1075</v>
      </c>
      <c r="AJ7" s="6">
        <f t="shared" si="5"/>
        <v>428</v>
      </c>
      <c r="AK7" s="16">
        <f t="shared" si="3"/>
        <v>39.81395348837209</v>
      </c>
      <c r="AL7" s="20">
        <v>550</v>
      </c>
      <c r="AM7" s="5">
        <v>107</v>
      </c>
      <c r="AN7" s="16">
        <f>AM7/AL7*100</f>
        <v>19.454545454545453</v>
      </c>
      <c r="AO7" s="19">
        <f t="shared" si="6"/>
        <v>1575</v>
      </c>
      <c r="AP7" s="6">
        <f t="shared" si="6"/>
        <v>936</v>
      </c>
      <c r="AQ7" s="16">
        <f t="shared" si="4"/>
        <v>59.42857142857143</v>
      </c>
    </row>
    <row r="8" spans="1:43" ht="45" customHeight="1" thickBot="1">
      <c r="A8" s="28" t="s">
        <v>4</v>
      </c>
      <c r="B8" s="10">
        <v>0</v>
      </c>
      <c r="C8" s="11">
        <v>330</v>
      </c>
      <c r="D8" s="31"/>
      <c r="E8" s="10">
        <v>0</v>
      </c>
      <c r="F8" s="11"/>
      <c r="G8" s="17"/>
      <c r="H8" s="2"/>
      <c r="I8" s="3"/>
      <c r="J8" s="34"/>
      <c r="K8" s="21">
        <v>300</v>
      </c>
      <c r="L8" s="11">
        <v>290</v>
      </c>
      <c r="M8" s="30">
        <f>L8/K8*100</f>
        <v>96.66666666666667</v>
      </c>
      <c r="N8" s="21">
        <v>0</v>
      </c>
      <c r="O8" s="11">
        <v>165</v>
      </c>
      <c r="P8" s="17">
        <v>100</v>
      </c>
      <c r="Q8" s="21"/>
      <c r="R8" s="11"/>
      <c r="S8" s="17"/>
      <c r="T8" s="21">
        <v>0</v>
      </c>
      <c r="U8" s="11">
        <v>124</v>
      </c>
      <c r="V8" s="17">
        <v>100</v>
      </c>
      <c r="W8" s="21"/>
      <c r="X8" s="11"/>
      <c r="Y8" s="17"/>
      <c r="Z8" s="36">
        <f t="shared" si="0"/>
        <v>0</v>
      </c>
      <c r="AA8" s="37">
        <f t="shared" si="1"/>
        <v>289</v>
      </c>
      <c r="AB8" s="17">
        <v>100</v>
      </c>
      <c r="AC8" s="21"/>
      <c r="AD8" s="11"/>
      <c r="AE8" s="17"/>
      <c r="AF8" s="21">
        <v>700</v>
      </c>
      <c r="AG8" s="11">
        <v>470</v>
      </c>
      <c r="AH8" s="17">
        <f t="shared" si="2"/>
        <v>67.14285714285714</v>
      </c>
      <c r="AI8" s="36">
        <f t="shared" si="5"/>
        <v>700</v>
      </c>
      <c r="AJ8" s="6">
        <f t="shared" si="5"/>
        <v>470</v>
      </c>
      <c r="AK8" s="17">
        <f t="shared" si="3"/>
        <v>67.14285714285714</v>
      </c>
      <c r="AL8" s="21">
        <v>700</v>
      </c>
      <c r="AM8" s="11">
        <v>450</v>
      </c>
      <c r="AN8" s="17">
        <f>AM8/AL8*100</f>
        <v>64.28571428571429</v>
      </c>
      <c r="AO8" s="36">
        <f t="shared" si="6"/>
        <v>700</v>
      </c>
      <c r="AP8" s="37">
        <f t="shared" si="6"/>
        <v>759</v>
      </c>
      <c r="AQ8" s="17">
        <f t="shared" si="4"/>
        <v>108.42857142857143</v>
      </c>
    </row>
    <row r="9" spans="1:43" s="46" customFormat="1" ht="45" customHeight="1" thickBot="1">
      <c r="A9" s="38" t="s">
        <v>5</v>
      </c>
      <c r="B9" s="39">
        <f>SUM(B4:B8)</f>
        <v>6590</v>
      </c>
      <c r="C9" s="47">
        <f>SUM(C4:C8)</f>
        <v>5463</v>
      </c>
      <c r="D9" s="41">
        <f>C9/B9*100</f>
        <v>82.89833080424887</v>
      </c>
      <c r="E9" s="42">
        <f>SUM(E4:E8)</f>
        <v>1986</v>
      </c>
      <c r="F9" s="47">
        <f>SUM(F4:F8)</f>
        <v>1835</v>
      </c>
      <c r="G9" s="43">
        <f>F9*100/E9</f>
        <v>92.39677744209466</v>
      </c>
      <c r="H9" s="39">
        <f>SUM(H4:H8)</f>
        <v>4185</v>
      </c>
      <c r="I9" s="40">
        <f>SUM(I4:I8)</f>
        <v>4248</v>
      </c>
      <c r="J9" s="41">
        <f>I9/H9*100</f>
        <v>101.50537634408603</v>
      </c>
      <c r="K9" s="44">
        <f>SUM(K4:K8)</f>
        <v>1275</v>
      </c>
      <c r="L9" s="40">
        <f>SUM(L4:L8)</f>
        <v>1215</v>
      </c>
      <c r="M9" s="41">
        <f>L9/K9*100</f>
        <v>95.29411764705881</v>
      </c>
      <c r="N9" s="44">
        <f>SUM(N4:N8)</f>
        <v>1091</v>
      </c>
      <c r="O9" s="47">
        <f>SUM(O4:O8)</f>
        <v>1144</v>
      </c>
      <c r="P9" s="41">
        <f>O9/N9*100</f>
        <v>104.85792850595783</v>
      </c>
      <c r="Q9" s="44">
        <f>SUM(Q4:Q8)</f>
        <v>1761</v>
      </c>
      <c r="R9" s="47">
        <f>SUM(R4:R8)</f>
        <v>1528</v>
      </c>
      <c r="S9" s="41">
        <f>R9/Q9*100</f>
        <v>86.76888131743328</v>
      </c>
      <c r="T9" s="44">
        <f>SUM(T4:T8)</f>
        <v>284</v>
      </c>
      <c r="U9" s="47">
        <f>SUM(U4:U8)</f>
        <v>224</v>
      </c>
      <c r="V9" s="41">
        <f>U9/T9*100</f>
        <v>78.87323943661971</v>
      </c>
      <c r="W9" s="44">
        <f>SUM(W4:W8)</f>
        <v>0</v>
      </c>
      <c r="X9" s="47">
        <f>SUM(X4:X8)</f>
        <v>5</v>
      </c>
      <c r="Y9" s="41">
        <v>100</v>
      </c>
      <c r="Z9" s="39">
        <f t="shared" si="0"/>
        <v>3136</v>
      </c>
      <c r="AA9" s="47">
        <f t="shared" si="1"/>
        <v>2901</v>
      </c>
      <c r="AB9" s="41">
        <f>AA9/Z9*100</f>
        <v>92.5063775510204</v>
      </c>
      <c r="AC9" s="44">
        <f>SUM(AC4:AC8)</f>
        <v>1147</v>
      </c>
      <c r="AD9" s="47">
        <f>SUM(AD4:AD8)</f>
        <v>693</v>
      </c>
      <c r="AE9" s="41">
        <f>AD9/AC9*100</f>
        <v>60.418482999128166</v>
      </c>
      <c r="AF9" s="44">
        <f>SUM(AF4:AF8)</f>
        <v>2874</v>
      </c>
      <c r="AG9" s="47">
        <f>SUM(AG4:AG8)</f>
        <v>1041</v>
      </c>
      <c r="AH9" s="41">
        <f t="shared" si="2"/>
        <v>36.22129436325678</v>
      </c>
      <c r="AI9" s="39">
        <f t="shared" si="5"/>
        <v>4021</v>
      </c>
      <c r="AJ9" s="47">
        <f t="shared" si="5"/>
        <v>1734</v>
      </c>
      <c r="AK9" s="41">
        <f t="shared" si="3"/>
        <v>43.12360109425516</v>
      </c>
      <c r="AL9" s="44">
        <f>SUM(AL4:AL8)</f>
        <v>2786</v>
      </c>
      <c r="AM9" s="47">
        <f>SUM(AM4:AM8)</f>
        <v>757</v>
      </c>
      <c r="AN9" s="41">
        <f>AM9/AL9*100</f>
        <v>27.171572146446522</v>
      </c>
      <c r="AO9" s="39">
        <f t="shared" si="6"/>
        <v>7157</v>
      </c>
      <c r="AP9" s="47">
        <f t="shared" si="6"/>
        <v>4635</v>
      </c>
      <c r="AQ9" s="41">
        <f t="shared" si="4"/>
        <v>64.76177169204973</v>
      </c>
    </row>
  </sheetData>
  <mergeCells count="16">
    <mergeCell ref="AO2:AQ2"/>
    <mergeCell ref="AC2:AE2"/>
    <mergeCell ref="AF2:AH2"/>
    <mergeCell ref="AI2:AK2"/>
    <mergeCell ref="AL2:AN2"/>
    <mergeCell ref="Q2:S2"/>
    <mergeCell ref="T2:V2"/>
    <mergeCell ref="W2:Y2"/>
    <mergeCell ref="Z2:AB2"/>
    <mergeCell ref="A1:O1"/>
    <mergeCell ref="A2:A3"/>
    <mergeCell ref="B2:D2"/>
    <mergeCell ref="E2:G2"/>
    <mergeCell ref="H2:J2"/>
    <mergeCell ref="K2:M2"/>
    <mergeCell ref="N2:P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"/>
  <sheetViews>
    <sheetView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6" sqref="S16"/>
    </sheetView>
  </sheetViews>
  <sheetFormatPr defaultColWidth="9.00390625" defaultRowHeight="12.75"/>
  <cols>
    <col min="1" max="1" width="26.25390625" style="0" customWidth="1"/>
    <col min="2" max="34" width="6.00390625" style="0" customWidth="1"/>
  </cols>
  <sheetData>
    <row r="1" spans="1:15" ht="35.25" customHeight="1" thickBot="1">
      <c r="A1" s="59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34" ht="37.5" customHeight="1">
      <c r="A2" s="54" t="s">
        <v>0</v>
      </c>
      <c r="B2" s="56" t="s">
        <v>14</v>
      </c>
      <c r="C2" s="57"/>
      <c r="D2" s="58"/>
      <c r="E2" s="56" t="s">
        <v>16</v>
      </c>
      <c r="F2" s="57"/>
      <c r="G2" s="58"/>
      <c r="H2" s="56" t="s">
        <v>17</v>
      </c>
      <c r="I2" s="57"/>
      <c r="J2" s="58"/>
      <c r="K2" s="56" t="s">
        <v>18</v>
      </c>
      <c r="L2" s="57"/>
      <c r="M2" s="58"/>
      <c r="N2" s="56" t="s">
        <v>42</v>
      </c>
      <c r="O2" s="57"/>
      <c r="P2" s="58"/>
      <c r="Q2" s="56" t="s">
        <v>43</v>
      </c>
      <c r="R2" s="57"/>
      <c r="S2" s="58"/>
      <c r="T2" s="56" t="s">
        <v>33</v>
      </c>
      <c r="U2" s="57"/>
      <c r="V2" s="58"/>
      <c r="W2" s="56" t="s">
        <v>19</v>
      </c>
      <c r="X2" s="57"/>
      <c r="Y2" s="58"/>
      <c r="Z2" s="56" t="s">
        <v>22</v>
      </c>
      <c r="AA2" s="57"/>
      <c r="AB2" s="58"/>
      <c r="AC2" s="56" t="s">
        <v>35</v>
      </c>
      <c r="AD2" s="57"/>
      <c r="AE2" s="58"/>
      <c r="AF2" s="56" t="s">
        <v>24</v>
      </c>
      <c r="AG2" s="57"/>
      <c r="AH2" s="58"/>
    </row>
    <row r="3" spans="1:34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2" t="s">
        <v>7</v>
      </c>
      <c r="I3" s="3" t="s">
        <v>6</v>
      </c>
      <c r="J3" s="4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</row>
    <row r="4" spans="1:34" ht="45" customHeight="1">
      <c r="A4" s="48" t="s">
        <v>9</v>
      </c>
      <c r="B4" s="19">
        <v>0</v>
      </c>
      <c r="C4" s="6"/>
      <c r="D4" s="7"/>
      <c r="E4" s="19">
        <v>641</v>
      </c>
      <c r="F4" s="6">
        <v>529</v>
      </c>
      <c r="G4" s="16">
        <f>F4/E4*100</f>
        <v>82.52730109204369</v>
      </c>
      <c r="H4" s="19">
        <v>711</v>
      </c>
      <c r="I4" s="6">
        <v>480</v>
      </c>
      <c r="J4" s="16">
        <f>I4/H4*100</f>
        <v>67.51054852320675</v>
      </c>
      <c r="K4" s="19">
        <v>184</v>
      </c>
      <c r="L4" s="6"/>
      <c r="M4" s="16">
        <f>L4/K4*100</f>
        <v>0</v>
      </c>
      <c r="N4" s="19">
        <v>0</v>
      </c>
      <c r="O4" s="6">
        <v>5</v>
      </c>
      <c r="P4" s="16">
        <v>100</v>
      </c>
      <c r="Q4" s="19">
        <f aca="true" t="shared" si="0" ref="Q4:Q9">E4+H4+K4</f>
        <v>1536</v>
      </c>
      <c r="R4" s="6">
        <f aca="true" t="shared" si="1" ref="R4:R9">F4+I4+L4+O4</f>
        <v>1014</v>
      </c>
      <c r="S4" s="16">
        <f>R4/Q4*100</f>
        <v>66.015625</v>
      </c>
      <c r="T4" s="19">
        <v>122</v>
      </c>
      <c r="U4" s="6">
        <v>30</v>
      </c>
      <c r="V4" s="16">
        <f>U4/T4*100</f>
        <v>24.59016393442623</v>
      </c>
      <c r="W4" s="19">
        <v>624</v>
      </c>
      <c r="X4" s="6"/>
      <c r="Y4" s="16">
        <f aca="true" t="shared" si="2" ref="Y4:Y9">X4/W4*100</f>
        <v>0</v>
      </c>
      <c r="Z4" s="19">
        <f>T4+W4</f>
        <v>746</v>
      </c>
      <c r="AA4" s="6">
        <f>U4+X4</f>
        <v>30</v>
      </c>
      <c r="AB4" s="16">
        <f aca="true" t="shared" si="3" ref="AB4:AB9">AA4/Z4*100</f>
        <v>4.021447721179625</v>
      </c>
      <c r="AC4" s="19">
        <v>736</v>
      </c>
      <c r="AD4" s="6"/>
      <c r="AE4" s="16">
        <f>AD4/AC4*100</f>
        <v>0</v>
      </c>
      <c r="AF4" s="19">
        <f>Q4+Z4</f>
        <v>2282</v>
      </c>
      <c r="AG4" s="6">
        <f>R4+AA4</f>
        <v>1044</v>
      </c>
      <c r="AH4" s="16">
        <f aca="true" t="shared" si="4" ref="AH4:AH9">AG4/AF4*100</f>
        <v>45.74934268185802</v>
      </c>
    </row>
    <row r="5" spans="1:34" ht="45" customHeight="1">
      <c r="A5" s="49" t="s">
        <v>10</v>
      </c>
      <c r="B5" s="20">
        <v>300</v>
      </c>
      <c r="C5" s="5">
        <v>250</v>
      </c>
      <c r="D5" s="30">
        <f>C5/B5*100</f>
        <v>83.33333333333334</v>
      </c>
      <c r="E5" s="20">
        <v>450</v>
      </c>
      <c r="F5" s="5">
        <v>450</v>
      </c>
      <c r="G5" s="16">
        <f>F5/E5*100</f>
        <v>100</v>
      </c>
      <c r="H5" s="20">
        <v>550</v>
      </c>
      <c r="I5" s="5">
        <v>550</v>
      </c>
      <c r="J5" s="16">
        <f>I5/H5*100</f>
        <v>100</v>
      </c>
      <c r="K5" s="20">
        <v>100</v>
      </c>
      <c r="L5" s="5">
        <v>100</v>
      </c>
      <c r="M5" s="16">
        <f>L5/K5*100</f>
        <v>100</v>
      </c>
      <c r="N5" s="20"/>
      <c r="O5" s="5"/>
      <c r="P5" s="16"/>
      <c r="Q5" s="19">
        <f t="shared" si="0"/>
        <v>1100</v>
      </c>
      <c r="R5" s="6">
        <f t="shared" si="1"/>
        <v>1100</v>
      </c>
      <c r="S5" s="16">
        <f>R5/Q5*100</f>
        <v>100</v>
      </c>
      <c r="T5" s="20">
        <v>300</v>
      </c>
      <c r="U5" s="5">
        <v>180</v>
      </c>
      <c r="V5" s="16">
        <f>U5/T5*100</f>
        <v>60</v>
      </c>
      <c r="W5" s="20">
        <v>800</v>
      </c>
      <c r="X5" s="5">
        <v>320</v>
      </c>
      <c r="Y5" s="16">
        <f t="shared" si="2"/>
        <v>40</v>
      </c>
      <c r="Z5" s="19">
        <f aca="true" t="shared" si="5" ref="Z5:AA9">T5+W5</f>
        <v>1100</v>
      </c>
      <c r="AA5" s="6">
        <f t="shared" si="5"/>
        <v>500</v>
      </c>
      <c r="AB5" s="16">
        <f t="shared" si="3"/>
        <v>45.45454545454545</v>
      </c>
      <c r="AC5" s="20">
        <v>800</v>
      </c>
      <c r="AD5" s="5">
        <v>320</v>
      </c>
      <c r="AE5" s="16">
        <f>AD5/AC5*100</f>
        <v>40</v>
      </c>
      <c r="AF5" s="19">
        <f aca="true" t="shared" si="6" ref="AF5:AG9">Q5+Z5</f>
        <v>2200</v>
      </c>
      <c r="AG5" s="6">
        <f t="shared" si="6"/>
        <v>1600</v>
      </c>
      <c r="AH5" s="16">
        <f t="shared" si="4"/>
        <v>72.72727272727273</v>
      </c>
    </row>
    <row r="6" spans="1:34" ht="45" customHeight="1">
      <c r="A6" s="49" t="s">
        <v>2</v>
      </c>
      <c r="B6" s="20"/>
      <c r="C6" s="5"/>
      <c r="D6" s="30"/>
      <c r="E6" s="20"/>
      <c r="F6" s="5"/>
      <c r="G6" s="16"/>
      <c r="H6" s="20"/>
      <c r="I6" s="5"/>
      <c r="J6" s="16"/>
      <c r="K6" s="20"/>
      <c r="L6" s="5"/>
      <c r="M6" s="16"/>
      <c r="N6" s="20"/>
      <c r="O6" s="5"/>
      <c r="P6" s="16"/>
      <c r="Q6" s="19">
        <f t="shared" si="0"/>
        <v>0</v>
      </c>
      <c r="R6" s="6">
        <f t="shared" si="1"/>
        <v>0</v>
      </c>
      <c r="S6" s="16"/>
      <c r="T6" s="20">
        <v>200</v>
      </c>
      <c r="U6" s="5">
        <v>200</v>
      </c>
      <c r="V6" s="16">
        <f>U6/T6*100</f>
        <v>100</v>
      </c>
      <c r="W6" s="20">
        <v>200</v>
      </c>
      <c r="X6" s="5">
        <v>135</v>
      </c>
      <c r="Y6" s="16">
        <f t="shared" si="2"/>
        <v>67.5</v>
      </c>
      <c r="Z6" s="19">
        <f t="shared" si="5"/>
        <v>400</v>
      </c>
      <c r="AA6" s="6">
        <f t="shared" si="5"/>
        <v>335</v>
      </c>
      <c r="AB6" s="16">
        <f t="shared" si="3"/>
        <v>83.75</v>
      </c>
      <c r="AC6" s="20">
        <v>0</v>
      </c>
      <c r="AD6" s="5"/>
      <c r="AE6" s="16"/>
      <c r="AF6" s="19">
        <f t="shared" si="6"/>
        <v>400</v>
      </c>
      <c r="AG6" s="6">
        <f t="shared" si="6"/>
        <v>335</v>
      </c>
      <c r="AH6" s="16">
        <f t="shared" si="4"/>
        <v>83.75</v>
      </c>
    </row>
    <row r="7" spans="1:34" ht="45" customHeight="1">
      <c r="A7" s="49" t="s">
        <v>3</v>
      </c>
      <c r="B7" s="20">
        <v>675</v>
      </c>
      <c r="C7" s="5">
        <v>675</v>
      </c>
      <c r="D7" s="30">
        <f>C7/B7*100</f>
        <v>100</v>
      </c>
      <c r="E7" s="20"/>
      <c r="F7" s="5"/>
      <c r="G7" s="16"/>
      <c r="H7" s="20">
        <v>500</v>
      </c>
      <c r="I7" s="5">
        <v>508</v>
      </c>
      <c r="J7" s="16">
        <f>I7/H7*100</f>
        <v>101.6</v>
      </c>
      <c r="K7" s="20"/>
      <c r="L7" s="5"/>
      <c r="M7" s="16"/>
      <c r="N7" s="20"/>
      <c r="O7" s="5"/>
      <c r="P7" s="16"/>
      <c r="Q7" s="19">
        <f t="shared" si="0"/>
        <v>500</v>
      </c>
      <c r="R7" s="6">
        <f t="shared" si="1"/>
        <v>508</v>
      </c>
      <c r="S7" s="16">
        <f>R7/Q7*100</f>
        <v>101.6</v>
      </c>
      <c r="T7" s="20">
        <v>525</v>
      </c>
      <c r="U7" s="5">
        <v>302</v>
      </c>
      <c r="V7" s="16">
        <f>U7/T7*100</f>
        <v>57.52380952380952</v>
      </c>
      <c r="W7" s="20">
        <v>550</v>
      </c>
      <c r="X7" s="5">
        <v>136</v>
      </c>
      <c r="Y7" s="16">
        <f t="shared" si="2"/>
        <v>24.727272727272727</v>
      </c>
      <c r="Z7" s="19">
        <f t="shared" si="5"/>
        <v>1075</v>
      </c>
      <c r="AA7" s="6">
        <f t="shared" si="5"/>
        <v>438</v>
      </c>
      <c r="AB7" s="16">
        <f t="shared" si="3"/>
        <v>40.74418604651163</v>
      </c>
      <c r="AC7" s="20">
        <v>550</v>
      </c>
      <c r="AD7" s="5">
        <v>134</v>
      </c>
      <c r="AE7" s="16">
        <f>AD7/AC7*100</f>
        <v>24.363636363636363</v>
      </c>
      <c r="AF7" s="19">
        <f t="shared" si="6"/>
        <v>1575</v>
      </c>
      <c r="AG7" s="6">
        <f t="shared" si="6"/>
        <v>946</v>
      </c>
      <c r="AH7" s="16">
        <f t="shared" si="4"/>
        <v>60.06349206349206</v>
      </c>
    </row>
    <row r="8" spans="1:34" ht="45" customHeight="1" thickBot="1">
      <c r="A8" s="50" t="s">
        <v>4</v>
      </c>
      <c r="B8" s="21">
        <v>300</v>
      </c>
      <c r="C8" s="11">
        <v>290</v>
      </c>
      <c r="D8" s="30">
        <f>C8/B8*100</f>
        <v>96.66666666666667</v>
      </c>
      <c r="E8" s="21">
        <v>0</v>
      </c>
      <c r="F8" s="11">
        <v>165</v>
      </c>
      <c r="G8" s="17">
        <v>100</v>
      </c>
      <c r="H8" s="21"/>
      <c r="I8" s="11"/>
      <c r="J8" s="17"/>
      <c r="K8" s="21">
        <v>0</v>
      </c>
      <c r="L8" s="11">
        <v>124</v>
      </c>
      <c r="M8" s="17">
        <v>100</v>
      </c>
      <c r="N8" s="21"/>
      <c r="O8" s="11"/>
      <c r="P8" s="17"/>
      <c r="Q8" s="36">
        <f t="shared" si="0"/>
        <v>0</v>
      </c>
      <c r="R8" s="37">
        <f t="shared" si="1"/>
        <v>289</v>
      </c>
      <c r="S8" s="17">
        <v>100</v>
      </c>
      <c r="T8" s="21"/>
      <c r="U8" s="11"/>
      <c r="V8" s="17"/>
      <c r="W8" s="21">
        <v>700</v>
      </c>
      <c r="X8" s="11">
        <v>500</v>
      </c>
      <c r="Y8" s="17">
        <f t="shared" si="2"/>
        <v>71.42857142857143</v>
      </c>
      <c r="Z8" s="36">
        <f t="shared" si="5"/>
        <v>700</v>
      </c>
      <c r="AA8" s="6">
        <f t="shared" si="5"/>
        <v>500</v>
      </c>
      <c r="AB8" s="17">
        <f t="shared" si="3"/>
        <v>71.42857142857143</v>
      </c>
      <c r="AC8" s="21">
        <v>700</v>
      </c>
      <c r="AD8" s="11">
        <v>430</v>
      </c>
      <c r="AE8" s="17">
        <f>AD8/AC8*100</f>
        <v>61.42857142857143</v>
      </c>
      <c r="AF8" s="36">
        <f t="shared" si="6"/>
        <v>700</v>
      </c>
      <c r="AG8" s="37">
        <f t="shared" si="6"/>
        <v>789</v>
      </c>
      <c r="AH8" s="17">
        <f t="shared" si="4"/>
        <v>112.71428571428572</v>
      </c>
    </row>
    <row r="9" spans="1:34" s="46" customFormat="1" ht="45" customHeight="1" thickBot="1">
      <c r="A9" s="51" t="s">
        <v>5</v>
      </c>
      <c r="B9" s="45">
        <f>SUM(B4:B8)</f>
        <v>1275</v>
      </c>
      <c r="C9" s="40">
        <f>SUM(C4:C8)</f>
        <v>1215</v>
      </c>
      <c r="D9" s="41">
        <f>C9/B9*100</f>
        <v>95.29411764705881</v>
      </c>
      <c r="E9" s="44">
        <f>SUM(E4:E8)</f>
        <v>1091</v>
      </c>
      <c r="F9" s="47">
        <f>SUM(F4:F8)</f>
        <v>1144</v>
      </c>
      <c r="G9" s="41">
        <f>F9/E9*100</f>
        <v>104.85792850595783</v>
      </c>
      <c r="H9" s="44">
        <f>SUM(H4:H8)</f>
        <v>1761</v>
      </c>
      <c r="I9" s="47">
        <f>SUM(I4:I8)</f>
        <v>1538</v>
      </c>
      <c r="J9" s="41">
        <f>I9/H9*100</f>
        <v>87.33674048835888</v>
      </c>
      <c r="K9" s="44">
        <f>SUM(K4:K8)</f>
        <v>284</v>
      </c>
      <c r="L9" s="47">
        <f>SUM(L4:L8)</f>
        <v>224</v>
      </c>
      <c r="M9" s="41">
        <f>L9/K9*100</f>
        <v>78.87323943661971</v>
      </c>
      <c r="N9" s="44">
        <f>SUM(N4:N8)</f>
        <v>0</v>
      </c>
      <c r="O9" s="47">
        <f>SUM(O4:O8)</f>
        <v>5</v>
      </c>
      <c r="P9" s="41">
        <v>100</v>
      </c>
      <c r="Q9" s="39">
        <f t="shared" si="0"/>
        <v>3136</v>
      </c>
      <c r="R9" s="47">
        <f t="shared" si="1"/>
        <v>2911</v>
      </c>
      <c r="S9" s="41">
        <f>R9/Q9*100</f>
        <v>92.82525510204081</v>
      </c>
      <c r="T9" s="44">
        <f>SUM(T4:T8)</f>
        <v>1147</v>
      </c>
      <c r="U9" s="47">
        <f>SUM(U4:U8)</f>
        <v>712</v>
      </c>
      <c r="V9" s="41">
        <f>U9/T9*100</f>
        <v>62.07497820401046</v>
      </c>
      <c r="W9" s="44">
        <f>SUM(W4:W8)</f>
        <v>2874</v>
      </c>
      <c r="X9" s="47">
        <f>SUM(X4:X8)</f>
        <v>1091</v>
      </c>
      <c r="Y9" s="41">
        <f t="shared" si="2"/>
        <v>37.96102992345163</v>
      </c>
      <c r="Z9" s="39">
        <f t="shared" si="5"/>
        <v>4021</v>
      </c>
      <c r="AA9" s="47">
        <f t="shared" si="5"/>
        <v>1803</v>
      </c>
      <c r="AB9" s="41">
        <f t="shared" si="3"/>
        <v>44.83959214125839</v>
      </c>
      <c r="AC9" s="44">
        <f>SUM(AC4:AC8)</f>
        <v>2786</v>
      </c>
      <c r="AD9" s="47">
        <f>SUM(AD4:AD8)</f>
        <v>884</v>
      </c>
      <c r="AE9" s="41">
        <f>AD9/AC9*100</f>
        <v>31.73007896625987</v>
      </c>
      <c r="AF9" s="39">
        <f t="shared" si="6"/>
        <v>7157</v>
      </c>
      <c r="AG9" s="47">
        <f t="shared" si="6"/>
        <v>4714</v>
      </c>
      <c r="AH9" s="41">
        <f t="shared" si="4"/>
        <v>65.8655861394439</v>
      </c>
    </row>
  </sheetData>
  <mergeCells count="13">
    <mergeCell ref="A2:A3"/>
    <mergeCell ref="B2:D2"/>
    <mergeCell ref="E2:G2"/>
    <mergeCell ref="AF2:AH2"/>
    <mergeCell ref="AC2:AE2"/>
    <mergeCell ref="A1:O1"/>
    <mergeCell ref="T2:V2"/>
    <mergeCell ref="W2:Y2"/>
    <mergeCell ref="Z2:AB2"/>
    <mergeCell ref="H2:J2"/>
    <mergeCell ref="K2:M2"/>
    <mergeCell ref="N2:P2"/>
    <mergeCell ref="Q2:S2"/>
  </mergeCells>
  <printOptions/>
  <pageMargins left="0.75" right="0.75" top="1" bottom="1" header="0.5" footer="0.5"/>
  <pageSetup fitToWidth="2" fitToHeight="1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7" sqref="O17"/>
    </sheetView>
  </sheetViews>
  <sheetFormatPr defaultColWidth="9.00390625" defaultRowHeight="12.75"/>
  <cols>
    <col min="1" max="1" width="26.25390625" style="0" customWidth="1"/>
    <col min="2" max="34" width="6.00390625" style="0" customWidth="1"/>
  </cols>
  <sheetData>
    <row r="1" spans="1:15" ht="35.25" customHeight="1" thickBot="1">
      <c r="A1" s="59" t="s">
        <v>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34" ht="37.5" customHeight="1">
      <c r="A2" s="54" t="s">
        <v>0</v>
      </c>
      <c r="B2" s="56" t="s">
        <v>14</v>
      </c>
      <c r="C2" s="57"/>
      <c r="D2" s="58"/>
      <c r="E2" s="56" t="s">
        <v>16</v>
      </c>
      <c r="F2" s="57"/>
      <c r="G2" s="58"/>
      <c r="H2" s="56" t="s">
        <v>17</v>
      </c>
      <c r="I2" s="57"/>
      <c r="J2" s="58"/>
      <c r="K2" s="56" t="s">
        <v>18</v>
      </c>
      <c r="L2" s="57"/>
      <c r="M2" s="58"/>
      <c r="N2" s="56" t="s">
        <v>42</v>
      </c>
      <c r="O2" s="57"/>
      <c r="P2" s="58"/>
      <c r="Q2" s="56" t="s">
        <v>43</v>
      </c>
      <c r="R2" s="57"/>
      <c r="S2" s="58"/>
      <c r="T2" s="56" t="s">
        <v>33</v>
      </c>
      <c r="U2" s="57"/>
      <c r="V2" s="58"/>
      <c r="W2" s="56" t="s">
        <v>19</v>
      </c>
      <c r="X2" s="57"/>
      <c r="Y2" s="58"/>
      <c r="Z2" s="56" t="s">
        <v>22</v>
      </c>
      <c r="AA2" s="57"/>
      <c r="AB2" s="58"/>
      <c r="AC2" s="56" t="s">
        <v>35</v>
      </c>
      <c r="AD2" s="57"/>
      <c r="AE2" s="58"/>
      <c r="AF2" s="56" t="s">
        <v>24</v>
      </c>
      <c r="AG2" s="57"/>
      <c r="AH2" s="58"/>
    </row>
    <row r="3" spans="1:34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2" t="s">
        <v>7</v>
      </c>
      <c r="I3" s="3" t="s">
        <v>6</v>
      </c>
      <c r="J3" s="4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</row>
    <row r="4" spans="1:34" ht="45" customHeight="1">
      <c r="A4" s="48" t="s">
        <v>9</v>
      </c>
      <c r="B4" s="19">
        <v>0</v>
      </c>
      <c r="C4" s="6"/>
      <c r="D4" s="7"/>
      <c r="E4" s="19">
        <v>641</v>
      </c>
      <c r="F4" s="6">
        <v>529</v>
      </c>
      <c r="G4" s="16">
        <f>F4/E4*100</f>
        <v>82.52730109204369</v>
      </c>
      <c r="H4" s="19">
        <v>711</v>
      </c>
      <c r="I4" s="6">
        <v>480</v>
      </c>
      <c r="J4" s="16">
        <f>I4/H4*100</f>
        <v>67.51054852320675</v>
      </c>
      <c r="K4" s="19">
        <v>184</v>
      </c>
      <c r="L4" s="6"/>
      <c r="M4" s="16">
        <f>L4/K4*100</f>
        <v>0</v>
      </c>
      <c r="N4" s="19">
        <v>0</v>
      </c>
      <c r="O4" s="6">
        <v>5</v>
      </c>
      <c r="P4" s="16">
        <v>100</v>
      </c>
      <c r="Q4" s="19">
        <f aca="true" t="shared" si="0" ref="Q4:Q9">E4+H4+K4</f>
        <v>1536</v>
      </c>
      <c r="R4" s="6">
        <f aca="true" t="shared" si="1" ref="R4:R9">F4+I4+L4+O4</f>
        <v>1014</v>
      </c>
      <c r="S4" s="16">
        <f>R4/Q4*100</f>
        <v>66.015625</v>
      </c>
      <c r="T4" s="19">
        <v>122</v>
      </c>
      <c r="U4" s="6">
        <v>30</v>
      </c>
      <c r="V4" s="16">
        <f>U4/T4*100</f>
        <v>24.59016393442623</v>
      </c>
      <c r="W4" s="19">
        <v>624</v>
      </c>
      <c r="X4" s="6"/>
      <c r="Y4" s="16">
        <f aca="true" t="shared" si="2" ref="Y4:Y9">X4/W4*100</f>
        <v>0</v>
      </c>
      <c r="Z4" s="19">
        <f>T4+W4</f>
        <v>746</v>
      </c>
      <c r="AA4" s="6">
        <f>U4+X4</f>
        <v>30</v>
      </c>
      <c r="AB4" s="16">
        <f aca="true" t="shared" si="3" ref="AB4:AB9">AA4/Z4*100</f>
        <v>4.021447721179625</v>
      </c>
      <c r="AC4" s="19">
        <v>736</v>
      </c>
      <c r="AD4" s="6"/>
      <c r="AE4" s="16">
        <f>AD4/AC4*100</f>
        <v>0</v>
      </c>
      <c r="AF4" s="19">
        <f>Q4+Z4</f>
        <v>2282</v>
      </c>
      <c r="AG4" s="6">
        <f>R4+AA4</f>
        <v>1044</v>
      </c>
      <c r="AH4" s="16">
        <f aca="true" t="shared" si="4" ref="AH4:AH9">AG4/AF4*100</f>
        <v>45.74934268185802</v>
      </c>
    </row>
    <row r="5" spans="1:34" ht="45" customHeight="1">
      <c r="A5" s="49" t="s">
        <v>10</v>
      </c>
      <c r="B5" s="20">
        <v>300</v>
      </c>
      <c r="C5" s="5">
        <v>250</v>
      </c>
      <c r="D5" s="30">
        <f>C5/B5*100</f>
        <v>83.33333333333334</v>
      </c>
      <c r="E5" s="20">
        <v>450</v>
      </c>
      <c r="F5" s="5">
        <v>450</v>
      </c>
      <c r="G5" s="16">
        <f>F5/E5*100</f>
        <v>100</v>
      </c>
      <c r="H5" s="20">
        <v>550</v>
      </c>
      <c r="I5" s="5">
        <v>550</v>
      </c>
      <c r="J5" s="16">
        <f>I5/H5*100</f>
        <v>100</v>
      </c>
      <c r="K5" s="20">
        <v>100</v>
      </c>
      <c r="L5" s="5">
        <v>100</v>
      </c>
      <c r="M5" s="16">
        <f>L5/K5*100</f>
        <v>100</v>
      </c>
      <c r="N5" s="20"/>
      <c r="O5" s="5"/>
      <c r="P5" s="16"/>
      <c r="Q5" s="19">
        <f t="shared" si="0"/>
        <v>1100</v>
      </c>
      <c r="R5" s="6">
        <f t="shared" si="1"/>
        <v>1100</v>
      </c>
      <c r="S5" s="16">
        <f>R5/Q5*100</f>
        <v>100</v>
      </c>
      <c r="T5" s="20">
        <v>300</v>
      </c>
      <c r="U5" s="5">
        <v>180</v>
      </c>
      <c r="V5" s="16">
        <f>U5/T5*100</f>
        <v>60</v>
      </c>
      <c r="W5" s="20">
        <v>800</v>
      </c>
      <c r="X5" s="5">
        <v>400</v>
      </c>
      <c r="Y5" s="16">
        <f t="shared" si="2"/>
        <v>50</v>
      </c>
      <c r="Z5" s="19">
        <f aca="true" t="shared" si="5" ref="Z5:AA9">T5+W5</f>
        <v>1100</v>
      </c>
      <c r="AA5" s="6">
        <f t="shared" si="5"/>
        <v>580</v>
      </c>
      <c r="AB5" s="16">
        <f t="shared" si="3"/>
        <v>52.72727272727272</v>
      </c>
      <c r="AC5" s="20">
        <v>800</v>
      </c>
      <c r="AD5" s="5">
        <v>320</v>
      </c>
      <c r="AE5" s="16">
        <f>AD5/AC5*100</f>
        <v>40</v>
      </c>
      <c r="AF5" s="19">
        <f aca="true" t="shared" si="6" ref="AF5:AG9">Q5+Z5</f>
        <v>2200</v>
      </c>
      <c r="AG5" s="6">
        <f t="shared" si="6"/>
        <v>1680</v>
      </c>
      <c r="AH5" s="16">
        <f t="shared" si="4"/>
        <v>76.36363636363637</v>
      </c>
    </row>
    <row r="6" spans="1:34" ht="45" customHeight="1">
      <c r="A6" s="49" t="s">
        <v>2</v>
      </c>
      <c r="B6" s="20"/>
      <c r="C6" s="5"/>
      <c r="D6" s="30"/>
      <c r="E6" s="20"/>
      <c r="F6" s="5"/>
      <c r="G6" s="16"/>
      <c r="H6" s="20"/>
      <c r="I6" s="5"/>
      <c r="J6" s="16"/>
      <c r="K6" s="20"/>
      <c r="L6" s="5"/>
      <c r="M6" s="16"/>
      <c r="N6" s="20"/>
      <c r="O6" s="5"/>
      <c r="P6" s="16"/>
      <c r="Q6" s="19">
        <f t="shared" si="0"/>
        <v>0</v>
      </c>
      <c r="R6" s="6">
        <f t="shared" si="1"/>
        <v>0</v>
      </c>
      <c r="S6" s="16"/>
      <c r="T6" s="20">
        <v>200</v>
      </c>
      <c r="U6" s="5">
        <v>200</v>
      </c>
      <c r="V6" s="16">
        <f>U6/T6*100</f>
        <v>100</v>
      </c>
      <c r="W6" s="20">
        <v>200</v>
      </c>
      <c r="X6" s="5">
        <v>135</v>
      </c>
      <c r="Y6" s="16">
        <f t="shared" si="2"/>
        <v>67.5</v>
      </c>
      <c r="Z6" s="19">
        <f t="shared" si="5"/>
        <v>400</v>
      </c>
      <c r="AA6" s="6">
        <f t="shared" si="5"/>
        <v>335</v>
      </c>
      <c r="AB6" s="16">
        <f t="shared" si="3"/>
        <v>83.75</v>
      </c>
      <c r="AC6" s="20">
        <v>0</v>
      </c>
      <c r="AD6" s="5"/>
      <c r="AE6" s="16"/>
      <c r="AF6" s="19">
        <f t="shared" si="6"/>
        <v>400</v>
      </c>
      <c r="AG6" s="6">
        <f t="shared" si="6"/>
        <v>335</v>
      </c>
      <c r="AH6" s="16">
        <f t="shared" si="4"/>
        <v>83.75</v>
      </c>
    </row>
    <row r="7" spans="1:34" ht="45" customHeight="1">
      <c r="A7" s="49" t="s">
        <v>3</v>
      </c>
      <c r="B7" s="20">
        <v>675</v>
      </c>
      <c r="C7" s="5">
        <v>675</v>
      </c>
      <c r="D7" s="30">
        <f>C7/B7*100</f>
        <v>100</v>
      </c>
      <c r="E7" s="20"/>
      <c r="F7" s="5"/>
      <c r="G7" s="16"/>
      <c r="H7" s="20">
        <v>500</v>
      </c>
      <c r="I7" s="5">
        <v>508</v>
      </c>
      <c r="J7" s="16">
        <f>I7/H7*100</f>
        <v>101.6</v>
      </c>
      <c r="K7" s="20"/>
      <c r="L7" s="5"/>
      <c r="M7" s="16"/>
      <c r="N7" s="20"/>
      <c r="O7" s="5"/>
      <c r="P7" s="16"/>
      <c r="Q7" s="19">
        <f t="shared" si="0"/>
        <v>500</v>
      </c>
      <c r="R7" s="6">
        <f t="shared" si="1"/>
        <v>508</v>
      </c>
      <c r="S7" s="16">
        <f>R7/Q7*100</f>
        <v>101.6</v>
      </c>
      <c r="T7" s="20">
        <v>525</v>
      </c>
      <c r="U7" s="5">
        <v>302</v>
      </c>
      <c r="V7" s="16">
        <f>U7/T7*100</f>
        <v>57.52380952380952</v>
      </c>
      <c r="W7" s="20">
        <v>550</v>
      </c>
      <c r="X7" s="5">
        <v>136</v>
      </c>
      <c r="Y7" s="16">
        <f t="shared" si="2"/>
        <v>24.727272727272727</v>
      </c>
      <c r="Z7" s="19">
        <f t="shared" si="5"/>
        <v>1075</v>
      </c>
      <c r="AA7" s="6">
        <f t="shared" si="5"/>
        <v>438</v>
      </c>
      <c r="AB7" s="16">
        <f t="shared" si="3"/>
        <v>40.74418604651163</v>
      </c>
      <c r="AC7" s="20">
        <v>550</v>
      </c>
      <c r="AD7" s="5">
        <v>134</v>
      </c>
      <c r="AE7" s="16">
        <f>AD7/AC7*100</f>
        <v>24.363636363636363</v>
      </c>
      <c r="AF7" s="19">
        <f t="shared" si="6"/>
        <v>1575</v>
      </c>
      <c r="AG7" s="6">
        <f t="shared" si="6"/>
        <v>946</v>
      </c>
      <c r="AH7" s="16">
        <f t="shared" si="4"/>
        <v>60.06349206349206</v>
      </c>
    </row>
    <row r="8" spans="1:34" ht="45" customHeight="1" thickBot="1">
      <c r="A8" s="50" t="s">
        <v>4</v>
      </c>
      <c r="B8" s="21">
        <v>300</v>
      </c>
      <c r="C8" s="11">
        <v>290</v>
      </c>
      <c r="D8" s="30">
        <f>C8/B8*100</f>
        <v>96.66666666666667</v>
      </c>
      <c r="E8" s="21">
        <v>0</v>
      </c>
      <c r="F8" s="11">
        <v>165</v>
      </c>
      <c r="G8" s="17">
        <v>100</v>
      </c>
      <c r="H8" s="21"/>
      <c r="I8" s="11"/>
      <c r="J8" s="17"/>
      <c r="K8" s="21">
        <v>0</v>
      </c>
      <c r="L8" s="11">
        <v>124</v>
      </c>
      <c r="M8" s="17">
        <v>100</v>
      </c>
      <c r="N8" s="21"/>
      <c r="O8" s="11"/>
      <c r="P8" s="17"/>
      <c r="Q8" s="36">
        <f t="shared" si="0"/>
        <v>0</v>
      </c>
      <c r="R8" s="37">
        <f t="shared" si="1"/>
        <v>289</v>
      </c>
      <c r="S8" s="17">
        <v>100</v>
      </c>
      <c r="T8" s="21"/>
      <c r="U8" s="11"/>
      <c r="V8" s="17"/>
      <c r="W8" s="21">
        <v>700</v>
      </c>
      <c r="X8" s="11">
        <v>500</v>
      </c>
      <c r="Y8" s="17">
        <f t="shared" si="2"/>
        <v>71.42857142857143</v>
      </c>
      <c r="Z8" s="36">
        <f t="shared" si="5"/>
        <v>700</v>
      </c>
      <c r="AA8" s="6">
        <f t="shared" si="5"/>
        <v>500</v>
      </c>
      <c r="AB8" s="17">
        <f t="shared" si="3"/>
        <v>71.42857142857143</v>
      </c>
      <c r="AC8" s="21">
        <v>700</v>
      </c>
      <c r="AD8" s="11">
        <v>430</v>
      </c>
      <c r="AE8" s="17">
        <f>AD8/AC8*100</f>
        <v>61.42857142857143</v>
      </c>
      <c r="AF8" s="36">
        <f t="shared" si="6"/>
        <v>700</v>
      </c>
      <c r="AG8" s="37">
        <f t="shared" si="6"/>
        <v>789</v>
      </c>
      <c r="AH8" s="17">
        <f t="shared" si="4"/>
        <v>112.71428571428572</v>
      </c>
    </row>
    <row r="9" spans="1:34" s="46" customFormat="1" ht="45" customHeight="1" thickBot="1">
      <c r="A9" s="51" t="s">
        <v>5</v>
      </c>
      <c r="B9" s="45">
        <f>SUM(B4:B8)</f>
        <v>1275</v>
      </c>
      <c r="C9" s="40">
        <f>SUM(C4:C8)</f>
        <v>1215</v>
      </c>
      <c r="D9" s="41">
        <f>C9/B9*100</f>
        <v>95.29411764705881</v>
      </c>
      <c r="E9" s="44">
        <f>SUM(E4:E8)</f>
        <v>1091</v>
      </c>
      <c r="F9" s="47">
        <f>SUM(F4:F8)</f>
        <v>1144</v>
      </c>
      <c r="G9" s="41">
        <f>F9/E9*100</f>
        <v>104.85792850595783</v>
      </c>
      <c r="H9" s="44">
        <f>SUM(H4:H8)</f>
        <v>1761</v>
      </c>
      <c r="I9" s="47">
        <f>SUM(I4:I8)</f>
        <v>1538</v>
      </c>
      <c r="J9" s="41">
        <f>I9/H9*100</f>
        <v>87.33674048835888</v>
      </c>
      <c r="K9" s="44">
        <f>SUM(K4:K8)</f>
        <v>284</v>
      </c>
      <c r="L9" s="47">
        <f>SUM(L4:L8)</f>
        <v>224</v>
      </c>
      <c r="M9" s="41">
        <f>L9/K9*100</f>
        <v>78.87323943661971</v>
      </c>
      <c r="N9" s="44">
        <f>SUM(N4:N8)</f>
        <v>0</v>
      </c>
      <c r="O9" s="47">
        <f>SUM(O4:O8)</f>
        <v>5</v>
      </c>
      <c r="P9" s="41">
        <v>100</v>
      </c>
      <c r="Q9" s="39">
        <f t="shared" si="0"/>
        <v>3136</v>
      </c>
      <c r="R9" s="47">
        <f t="shared" si="1"/>
        <v>2911</v>
      </c>
      <c r="S9" s="41">
        <f>R9/Q9*100</f>
        <v>92.82525510204081</v>
      </c>
      <c r="T9" s="44">
        <f>SUM(T4:T8)</f>
        <v>1147</v>
      </c>
      <c r="U9" s="47">
        <f>SUM(U4:U8)</f>
        <v>712</v>
      </c>
      <c r="V9" s="41">
        <f>U9/T9*100</f>
        <v>62.07497820401046</v>
      </c>
      <c r="W9" s="44">
        <f>SUM(W4:W8)</f>
        <v>2874</v>
      </c>
      <c r="X9" s="47">
        <f>SUM(X4:X8)</f>
        <v>1171</v>
      </c>
      <c r="Y9" s="41">
        <f t="shared" si="2"/>
        <v>40.7446068197634</v>
      </c>
      <c r="Z9" s="39">
        <f t="shared" si="5"/>
        <v>4021</v>
      </c>
      <c r="AA9" s="47">
        <f t="shared" si="5"/>
        <v>1883</v>
      </c>
      <c r="AB9" s="41">
        <f t="shared" si="3"/>
        <v>46.82914697836359</v>
      </c>
      <c r="AC9" s="44">
        <f>SUM(AC4:AC8)</f>
        <v>2786</v>
      </c>
      <c r="AD9" s="47">
        <f>SUM(AD4:AD8)</f>
        <v>884</v>
      </c>
      <c r="AE9" s="41">
        <f>AD9/AC9*100</f>
        <v>31.73007896625987</v>
      </c>
      <c r="AF9" s="39">
        <f t="shared" si="6"/>
        <v>7157</v>
      </c>
      <c r="AG9" s="47">
        <f t="shared" si="6"/>
        <v>4794</v>
      </c>
      <c r="AH9" s="41">
        <f t="shared" si="4"/>
        <v>66.9833729216152</v>
      </c>
    </row>
  </sheetData>
  <mergeCells count="13">
    <mergeCell ref="AC2:AE2"/>
    <mergeCell ref="AF2:AH2"/>
    <mergeCell ref="Q2:S2"/>
    <mergeCell ref="T2:V2"/>
    <mergeCell ref="W2:Y2"/>
    <mergeCell ref="Z2:AB2"/>
    <mergeCell ref="A1:O1"/>
    <mergeCell ref="A2:A3"/>
    <mergeCell ref="B2:D2"/>
    <mergeCell ref="E2:G2"/>
    <mergeCell ref="H2:J2"/>
    <mergeCell ref="K2:M2"/>
    <mergeCell ref="N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6" sqref="E16"/>
    </sheetView>
  </sheetViews>
  <sheetFormatPr defaultColWidth="9.00390625" defaultRowHeight="12.75"/>
  <cols>
    <col min="1" max="1" width="26.25390625" style="0" customWidth="1"/>
    <col min="2" max="43" width="6.00390625" style="0" customWidth="1"/>
  </cols>
  <sheetData>
    <row r="1" spans="1:18" ht="35.25" customHeight="1" thickBot="1">
      <c r="A1" s="59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43" ht="28.5" customHeight="1">
      <c r="A2" s="54" t="s">
        <v>0</v>
      </c>
      <c r="B2" s="56" t="s">
        <v>8</v>
      </c>
      <c r="C2" s="57"/>
      <c r="D2" s="58"/>
      <c r="E2" s="56" t="s">
        <v>11</v>
      </c>
      <c r="F2" s="57"/>
      <c r="G2" s="58"/>
      <c r="H2" s="56" t="s">
        <v>25</v>
      </c>
      <c r="I2" s="57"/>
      <c r="J2" s="58"/>
      <c r="K2" s="56" t="s">
        <v>13</v>
      </c>
      <c r="L2" s="57"/>
      <c r="M2" s="58"/>
      <c r="N2" s="56" t="s">
        <v>14</v>
      </c>
      <c r="O2" s="57"/>
      <c r="P2" s="58"/>
      <c r="Q2" s="56" t="s">
        <v>16</v>
      </c>
      <c r="R2" s="57"/>
      <c r="S2" s="58"/>
      <c r="T2" s="56" t="s">
        <v>17</v>
      </c>
      <c r="U2" s="57"/>
      <c r="V2" s="58"/>
      <c r="W2" s="56" t="s">
        <v>18</v>
      </c>
      <c r="X2" s="57"/>
      <c r="Y2" s="58"/>
      <c r="Z2" s="56" t="s">
        <v>21</v>
      </c>
      <c r="AA2" s="57"/>
      <c r="AB2" s="58"/>
      <c r="AC2" s="56" t="s">
        <v>20</v>
      </c>
      <c r="AD2" s="57"/>
      <c r="AE2" s="58"/>
      <c r="AF2" s="56" t="s">
        <v>19</v>
      </c>
      <c r="AG2" s="57"/>
      <c r="AH2" s="58"/>
      <c r="AI2" s="56" t="s">
        <v>22</v>
      </c>
      <c r="AJ2" s="57"/>
      <c r="AK2" s="58"/>
      <c r="AL2" s="56" t="s">
        <v>15</v>
      </c>
      <c r="AM2" s="57"/>
      <c r="AN2" s="58"/>
      <c r="AO2" s="56" t="s">
        <v>24</v>
      </c>
      <c r="AP2" s="57"/>
      <c r="AQ2" s="58"/>
    </row>
    <row r="3" spans="1:43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  <c r="AO3" s="2" t="s">
        <v>7</v>
      </c>
      <c r="AP3" s="3" t="s">
        <v>6</v>
      </c>
      <c r="AQ3" s="4" t="s">
        <v>1</v>
      </c>
    </row>
    <row r="4" spans="1:43" ht="45" customHeight="1">
      <c r="A4" s="26" t="s">
        <v>9</v>
      </c>
      <c r="B4" s="23">
        <v>2040</v>
      </c>
      <c r="C4" s="24">
        <v>1765</v>
      </c>
      <c r="D4" s="30">
        <f>C4/B4*100</f>
        <v>86.51960784313727</v>
      </c>
      <c r="E4" s="23">
        <v>440</v>
      </c>
      <c r="F4" s="24">
        <v>440</v>
      </c>
      <c r="G4" s="25">
        <f>F4*100/E4</f>
        <v>100</v>
      </c>
      <c r="H4" s="23">
        <v>860</v>
      </c>
      <c r="I4" s="24">
        <v>700</v>
      </c>
      <c r="J4" s="25">
        <f>I4/H4*100</f>
        <v>81.3953488372093</v>
      </c>
      <c r="K4" s="19">
        <v>540</v>
      </c>
      <c r="L4" s="6"/>
      <c r="M4" s="7"/>
      <c r="N4" s="19">
        <v>0</v>
      </c>
      <c r="O4" s="6"/>
      <c r="P4" s="7"/>
      <c r="Q4" s="19">
        <v>641</v>
      </c>
      <c r="R4" s="6"/>
      <c r="S4" s="16">
        <f>R4/Q4*100</f>
        <v>0</v>
      </c>
      <c r="T4" s="19">
        <v>711</v>
      </c>
      <c r="U4" s="6"/>
      <c r="V4" s="16">
        <f>U4/T4*100</f>
        <v>0</v>
      </c>
      <c r="W4" s="19">
        <v>184</v>
      </c>
      <c r="X4" s="6"/>
      <c r="Y4" s="7"/>
      <c r="Z4" s="19">
        <f>Q4+T4+W4</f>
        <v>1536</v>
      </c>
      <c r="AA4" s="6">
        <f>R4+U4+X4</f>
        <v>0</v>
      </c>
      <c r="AB4" s="16">
        <f>AA4/Z4*100</f>
        <v>0</v>
      </c>
      <c r="AC4" s="19">
        <v>122</v>
      </c>
      <c r="AD4" s="6"/>
      <c r="AE4" s="7"/>
      <c r="AF4" s="19">
        <v>624</v>
      </c>
      <c r="AG4" s="6"/>
      <c r="AH4" s="16">
        <f aca="true" t="shared" si="0" ref="AH4:AH9">AG4/AF4*100</f>
        <v>0</v>
      </c>
      <c r="AI4" s="19">
        <f>AC4+AF4</f>
        <v>746</v>
      </c>
      <c r="AJ4" s="6">
        <f>AD4+AG4</f>
        <v>0</v>
      </c>
      <c r="AK4" s="16">
        <f aca="true" t="shared" si="1" ref="AK4:AK9">AJ4/AI4*100</f>
        <v>0</v>
      </c>
      <c r="AL4" s="19">
        <v>736</v>
      </c>
      <c r="AM4" s="6"/>
      <c r="AN4" s="16">
        <f>AM4/AL4*100</f>
        <v>0</v>
      </c>
      <c r="AO4" s="19">
        <f>Z4+AI4</f>
        <v>2282</v>
      </c>
      <c r="AP4" s="6">
        <f>AA4+AJ4</f>
        <v>0</v>
      </c>
      <c r="AQ4" s="16">
        <f>AP4/AO4*100</f>
        <v>0</v>
      </c>
    </row>
    <row r="5" spans="1:43" ht="45" customHeight="1">
      <c r="A5" s="27" t="s">
        <v>10</v>
      </c>
      <c r="B5" s="8">
        <v>2700</v>
      </c>
      <c r="C5" s="5">
        <v>2000</v>
      </c>
      <c r="D5" s="30">
        <f>C5/B5*100</f>
        <v>74.07407407407408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800</v>
      </c>
      <c r="J5" s="30">
        <f>I5/H5*100</f>
        <v>40.50632911392405</v>
      </c>
      <c r="K5" s="20">
        <v>1025</v>
      </c>
      <c r="L5" s="5"/>
      <c r="M5" s="9"/>
      <c r="N5" s="20">
        <v>300</v>
      </c>
      <c r="O5" s="5">
        <v>96</v>
      </c>
      <c r="P5" s="30">
        <f>O5/N5*100</f>
        <v>32</v>
      </c>
      <c r="Q5" s="20">
        <v>450</v>
      </c>
      <c r="R5" s="5">
        <v>303</v>
      </c>
      <c r="S5" s="16">
        <f>R5/Q5*100</f>
        <v>67.33333333333333</v>
      </c>
      <c r="T5" s="20">
        <v>550</v>
      </c>
      <c r="U5" s="5"/>
      <c r="V5" s="16">
        <f>U5/T5*100</f>
        <v>0</v>
      </c>
      <c r="W5" s="20">
        <v>100</v>
      </c>
      <c r="X5" s="5"/>
      <c r="Y5" s="9"/>
      <c r="Z5" s="19">
        <f aca="true" t="shared" si="2" ref="Z5:AA9">Q5+T5+W5</f>
        <v>1100</v>
      </c>
      <c r="AA5" s="6">
        <f t="shared" si="2"/>
        <v>303</v>
      </c>
      <c r="AB5" s="16">
        <f>AA5/Z5*100</f>
        <v>27.545454545454547</v>
      </c>
      <c r="AC5" s="20">
        <v>300</v>
      </c>
      <c r="AD5" s="5"/>
      <c r="AE5" s="9"/>
      <c r="AF5" s="20">
        <v>800</v>
      </c>
      <c r="AG5" s="5">
        <v>55</v>
      </c>
      <c r="AH5" s="16">
        <f t="shared" si="0"/>
        <v>6.875000000000001</v>
      </c>
      <c r="AI5" s="19">
        <f aca="true" t="shared" si="3" ref="AI5:AJ9">AC5+AF5</f>
        <v>1100</v>
      </c>
      <c r="AJ5" s="6">
        <f t="shared" si="3"/>
        <v>55</v>
      </c>
      <c r="AK5" s="16">
        <f t="shared" si="1"/>
        <v>5</v>
      </c>
      <c r="AL5" s="20">
        <v>800</v>
      </c>
      <c r="AM5" s="5"/>
      <c r="AN5" s="16">
        <f>AM5/AL5*100</f>
        <v>0</v>
      </c>
      <c r="AO5" s="19">
        <f aca="true" t="shared" si="4" ref="AO5:AP9">Z5+AI5</f>
        <v>2200</v>
      </c>
      <c r="AP5" s="6">
        <f t="shared" si="4"/>
        <v>358</v>
      </c>
      <c r="AQ5" s="16">
        <f>AP5/AO5*100</f>
        <v>16.272727272727273</v>
      </c>
    </row>
    <row r="6" spans="1:43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/>
      <c r="J6" s="30"/>
      <c r="K6" s="20">
        <v>0</v>
      </c>
      <c r="L6" s="5"/>
      <c r="M6" s="9"/>
      <c r="N6" s="20"/>
      <c r="O6" s="5"/>
      <c r="P6" s="30"/>
      <c r="Q6" s="20"/>
      <c r="R6" s="5"/>
      <c r="S6" s="16"/>
      <c r="T6" s="20"/>
      <c r="U6" s="5"/>
      <c r="V6" s="16"/>
      <c r="W6" s="20"/>
      <c r="X6" s="5"/>
      <c r="Y6" s="9"/>
      <c r="Z6" s="19">
        <f t="shared" si="2"/>
        <v>0</v>
      </c>
      <c r="AA6" s="6">
        <f t="shared" si="2"/>
        <v>0</v>
      </c>
      <c r="AB6" s="16"/>
      <c r="AC6" s="20">
        <v>200</v>
      </c>
      <c r="AD6" s="5"/>
      <c r="AE6" s="9"/>
      <c r="AF6" s="20">
        <v>200</v>
      </c>
      <c r="AG6" s="5"/>
      <c r="AH6" s="16">
        <f t="shared" si="0"/>
        <v>0</v>
      </c>
      <c r="AI6" s="19">
        <f t="shared" si="3"/>
        <v>400</v>
      </c>
      <c r="AJ6" s="6">
        <f t="shared" si="3"/>
        <v>0</v>
      </c>
      <c r="AK6" s="16">
        <f t="shared" si="1"/>
        <v>0</v>
      </c>
      <c r="AL6" s="20">
        <v>0</v>
      </c>
      <c r="AM6" s="5"/>
      <c r="AN6" s="16"/>
      <c r="AO6" s="19">
        <f t="shared" si="4"/>
        <v>400</v>
      </c>
      <c r="AP6" s="6">
        <f t="shared" si="4"/>
        <v>0</v>
      </c>
      <c r="AQ6" s="16"/>
    </row>
    <row r="7" spans="1:43" ht="45" customHeight="1">
      <c r="A7" s="27" t="s">
        <v>3</v>
      </c>
      <c r="B7" s="8">
        <v>1850</v>
      </c>
      <c r="C7" s="5"/>
      <c r="D7" s="30">
        <f>C7/B7*100</f>
        <v>0</v>
      </c>
      <c r="E7" s="8">
        <v>521</v>
      </c>
      <c r="F7" s="5">
        <v>120</v>
      </c>
      <c r="G7" s="16">
        <f>F7*100/E7</f>
        <v>23.032629558541267</v>
      </c>
      <c r="H7" s="8">
        <v>1350</v>
      </c>
      <c r="I7" s="5">
        <v>691</v>
      </c>
      <c r="J7" s="30">
        <f>I7/H7*100</f>
        <v>51.18518518518519</v>
      </c>
      <c r="K7" s="20">
        <v>521</v>
      </c>
      <c r="L7" s="5"/>
      <c r="M7" s="9"/>
      <c r="N7" s="20">
        <v>675</v>
      </c>
      <c r="O7" s="5">
        <v>447</v>
      </c>
      <c r="P7" s="30">
        <f>O7/N7*100</f>
        <v>66.22222222222223</v>
      </c>
      <c r="Q7" s="20"/>
      <c r="R7" s="5"/>
      <c r="S7" s="16"/>
      <c r="T7" s="20">
        <v>500</v>
      </c>
      <c r="U7" s="5">
        <v>25</v>
      </c>
      <c r="V7" s="16">
        <f>U7/T7*100</f>
        <v>5</v>
      </c>
      <c r="W7" s="20"/>
      <c r="X7" s="5"/>
      <c r="Y7" s="9"/>
      <c r="Z7" s="19">
        <f t="shared" si="2"/>
        <v>500</v>
      </c>
      <c r="AA7" s="6">
        <f t="shared" si="2"/>
        <v>25</v>
      </c>
      <c r="AB7" s="16">
        <f>AA7/Z7*100</f>
        <v>5</v>
      </c>
      <c r="AC7" s="20">
        <v>525</v>
      </c>
      <c r="AD7" s="5"/>
      <c r="AE7" s="9"/>
      <c r="AF7" s="20">
        <v>550</v>
      </c>
      <c r="AG7" s="5">
        <v>36</v>
      </c>
      <c r="AH7" s="16">
        <f t="shared" si="0"/>
        <v>6.545454545454546</v>
      </c>
      <c r="AI7" s="19">
        <f t="shared" si="3"/>
        <v>1075</v>
      </c>
      <c r="AJ7" s="6">
        <f t="shared" si="3"/>
        <v>36</v>
      </c>
      <c r="AK7" s="16">
        <f t="shared" si="1"/>
        <v>3.3488372093023258</v>
      </c>
      <c r="AL7" s="20">
        <v>550</v>
      </c>
      <c r="AM7" s="5"/>
      <c r="AN7" s="16">
        <f>AM7/AL7*100</f>
        <v>0</v>
      </c>
      <c r="AO7" s="19">
        <f t="shared" si="4"/>
        <v>1575</v>
      </c>
      <c r="AP7" s="6">
        <f t="shared" si="4"/>
        <v>61</v>
      </c>
      <c r="AQ7" s="16">
        <f>AP7/AO7*100</f>
        <v>3.8730158730158735</v>
      </c>
    </row>
    <row r="8" spans="1:43" ht="45" customHeight="1" thickBot="1">
      <c r="A8" s="28" t="s">
        <v>4</v>
      </c>
      <c r="B8" s="10">
        <v>0</v>
      </c>
      <c r="C8" s="11"/>
      <c r="D8" s="31"/>
      <c r="E8" s="10">
        <v>0</v>
      </c>
      <c r="F8" s="11"/>
      <c r="G8" s="17"/>
      <c r="H8" s="2"/>
      <c r="I8" s="3"/>
      <c r="J8" s="34"/>
      <c r="K8" s="21"/>
      <c r="L8" s="11"/>
      <c r="M8" s="12"/>
      <c r="N8" s="21"/>
      <c r="O8" s="11"/>
      <c r="P8" s="31"/>
      <c r="Q8" s="21">
        <v>0</v>
      </c>
      <c r="R8" s="11">
        <v>95</v>
      </c>
      <c r="S8" s="17">
        <v>100</v>
      </c>
      <c r="T8" s="21"/>
      <c r="U8" s="11"/>
      <c r="V8" s="17"/>
      <c r="W8" s="21"/>
      <c r="X8" s="11"/>
      <c r="Y8" s="12"/>
      <c r="Z8" s="36">
        <f t="shared" si="2"/>
        <v>0</v>
      </c>
      <c r="AA8" s="37">
        <f t="shared" si="2"/>
        <v>95</v>
      </c>
      <c r="AB8" s="17">
        <v>100</v>
      </c>
      <c r="AC8" s="21"/>
      <c r="AD8" s="11"/>
      <c r="AE8" s="12"/>
      <c r="AF8" s="21">
        <v>700</v>
      </c>
      <c r="AG8" s="11"/>
      <c r="AH8" s="17">
        <f t="shared" si="0"/>
        <v>0</v>
      </c>
      <c r="AI8" s="36">
        <f t="shared" si="3"/>
        <v>700</v>
      </c>
      <c r="AJ8" s="37">
        <f t="shared" si="3"/>
        <v>0</v>
      </c>
      <c r="AK8" s="17">
        <f t="shared" si="1"/>
        <v>0</v>
      </c>
      <c r="AL8" s="21">
        <v>700</v>
      </c>
      <c r="AM8" s="11">
        <v>25</v>
      </c>
      <c r="AN8" s="17">
        <f>AM8/AL8*100</f>
        <v>3.571428571428571</v>
      </c>
      <c r="AO8" s="36">
        <f t="shared" si="4"/>
        <v>700</v>
      </c>
      <c r="AP8" s="37">
        <f t="shared" si="4"/>
        <v>95</v>
      </c>
      <c r="AQ8" s="17">
        <f>AP8/AO8*100</f>
        <v>13.571428571428571</v>
      </c>
    </row>
    <row r="9" spans="1:43" s="46" customFormat="1" ht="45" customHeight="1" thickBot="1">
      <c r="A9" s="38" t="s">
        <v>5</v>
      </c>
      <c r="B9" s="39">
        <f>SUM(B4:B8)</f>
        <v>6590</v>
      </c>
      <c r="C9" s="40">
        <f>SUM(C4:C8)</f>
        <v>3765</v>
      </c>
      <c r="D9" s="41">
        <f>C9/B9*100</f>
        <v>57.132018209408194</v>
      </c>
      <c r="E9" s="42">
        <f>SUM(E4:E8)</f>
        <v>1986</v>
      </c>
      <c r="F9" s="40">
        <f>SUM(F4:F8)</f>
        <v>1585</v>
      </c>
      <c r="G9" s="43">
        <f>F9*100/E9</f>
        <v>79.80866062437059</v>
      </c>
      <c r="H9" s="39">
        <f>SUM(H4:H8)</f>
        <v>4185</v>
      </c>
      <c r="I9" s="40">
        <f>SUM(I4:I8)</f>
        <v>2191</v>
      </c>
      <c r="J9" s="41">
        <f>I9/H9*100</f>
        <v>52.35364396654719</v>
      </c>
      <c r="K9" s="44">
        <f>SUM(K4:K8)</f>
        <v>2086</v>
      </c>
      <c r="L9" s="40">
        <f>SUM(L4:L8)</f>
        <v>0</v>
      </c>
      <c r="M9" s="42"/>
      <c r="N9" s="44">
        <f>SUM(N4:N8)</f>
        <v>975</v>
      </c>
      <c r="O9" s="40">
        <f>SUM(O4:O8)</f>
        <v>543</v>
      </c>
      <c r="P9" s="41">
        <f>O9/N9*100</f>
        <v>55.69230769230769</v>
      </c>
      <c r="Q9" s="44">
        <f>SUM(Q4:Q8)</f>
        <v>1091</v>
      </c>
      <c r="R9" s="40">
        <f>SUM(R4:R8)</f>
        <v>398</v>
      </c>
      <c r="S9" s="41">
        <f>R9/Q9*100</f>
        <v>36.48029330889093</v>
      </c>
      <c r="T9" s="44">
        <f>SUM(T4:T8)</f>
        <v>1761</v>
      </c>
      <c r="U9" s="40">
        <f>SUM(U4:U8)</f>
        <v>25</v>
      </c>
      <c r="V9" s="41">
        <f>U9/T9*100</f>
        <v>1.4196479273140261</v>
      </c>
      <c r="W9" s="44">
        <f>SUM(W4:W8)</f>
        <v>284</v>
      </c>
      <c r="X9" s="40">
        <f>SUM(X4:X8)</f>
        <v>0</v>
      </c>
      <c r="Y9" s="45"/>
      <c r="Z9" s="39">
        <f t="shared" si="2"/>
        <v>3136</v>
      </c>
      <c r="AA9" s="40">
        <f t="shared" si="2"/>
        <v>423</v>
      </c>
      <c r="AB9" s="41">
        <f>AA9/Z9*100</f>
        <v>13.488520408163266</v>
      </c>
      <c r="AC9" s="44">
        <f>SUM(AC4:AC8)</f>
        <v>1147</v>
      </c>
      <c r="AD9" s="40">
        <f>SUM(AD4:AD8)</f>
        <v>0</v>
      </c>
      <c r="AE9" s="42"/>
      <c r="AF9" s="44">
        <f>SUM(AF4:AF8)</f>
        <v>2874</v>
      </c>
      <c r="AG9" s="40">
        <f>SUM(AG4:AG8)</f>
        <v>91</v>
      </c>
      <c r="AH9" s="41">
        <f t="shared" si="0"/>
        <v>3.1663187195546274</v>
      </c>
      <c r="AI9" s="39">
        <f t="shared" si="3"/>
        <v>4021</v>
      </c>
      <c r="AJ9" s="40">
        <f t="shared" si="3"/>
        <v>91</v>
      </c>
      <c r="AK9" s="41">
        <f t="shared" si="1"/>
        <v>2.263118627207162</v>
      </c>
      <c r="AL9" s="44">
        <f>SUM(AL4:AL8)</f>
        <v>2786</v>
      </c>
      <c r="AM9" s="40">
        <f>SUM(AM4:AM8)</f>
        <v>25</v>
      </c>
      <c r="AN9" s="41">
        <f>AM9/AL9*100</f>
        <v>0.8973438621679828</v>
      </c>
      <c r="AO9" s="39">
        <f t="shared" si="4"/>
        <v>7157</v>
      </c>
      <c r="AP9" s="40">
        <f t="shared" si="4"/>
        <v>514</v>
      </c>
      <c r="AQ9" s="41">
        <f>AP9/AO9*100</f>
        <v>7.181780075450608</v>
      </c>
    </row>
  </sheetData>
  <mergeCells count="16">
    <mergeCell ref="AL2:AN2"/>
    <mergeCell ref="AO2:AQ2"/>
    <mergeCell ref="A1:R1"/>
    <mergeCell ref="Z2:AB2"/>
    <mergeCell ref="AC2:AE2"/>
    <mergeCell ref="AF2:AH2"/>
    <mergeCell ref="AI2:AK2"/>
    <mergeCell ref="N2:P2"/>
    <mergeCell ref="Q2:S2"/>
    <mergeCell ref="T2:V2"/>
    <mergeCell ref="W2:Y2"/>
    <mergeCell ref="A2:A3"/>
    <mergeCell ref="B2:D2"/>
    <mergeCell ref="E2:G2"/>
    <mergeCell ref="H2:J2"/>
    <mergeCell ref="K2:M2"/>
  </mergeCells>
  <printOptions/>
  <pageMargins left="0.75" right="0.75" top="1" bottom="1" header="0.5" footer="0.5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25.25390625" style="0" customWidth="1"/>
    <col min="2" max="31" width="6.00390625" style="0" customWidth="1"/>
  </cols>
  <sheetData>
    <row r="1" spans="1:12" ht="35.25" customHeight="1" thickBot="1">
      <c r="A1" s="59" t="s">
        <v>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31" ht="37.5" customHeight="1">
      <c r="A2" s="54" t="s">
        <v>0</v>
      </c>
      <c r="B2" s="56" t="s">
        <v>16</v>
      </c>
      <c r="C2" s="57"/>
      <c r="D2" s="58"/>
      <c r="E2" s="56" t="s">
        <v>17</v>
      </c>
      <c r="F2" s="57"/>
      <c r="G2" s="58"/>
      <c r="H2" s="56" t="s">
        <v>18</v>
      </c>
      <c r="I2" s="57"/>
      <c r="J2" s="58"/>
      <c r="K2" s="56" t="s">
        <v>42</v>
      </c>
      <c r="L2" s="57"/>
      <c r="M2" s="58"/>
      <c r="N2" s="56" t="s">
        <v>43</v>
      </c>
      <c r="O2" s="57"/>
      <c r="P2" s="58"/>
      <c r="Q2" s="56" t="s">
        <v>33</v>
      </c>
      <c r="R2" s="57"/>
      <c r="S2" s="58"/>
      <c r="T2" s="56" t="s">
        <v>19</v>
      </c>
      <c r="U2" s="57"/>
      <c r="V2" s="58"/>
      <c r="W2" s="56" t="s">
        <v>22</v>
      </c>
      <c r="X2" s="57"/>
      <c r="Y2" s="58"/>
      <c r="Z2" s="56" t="s">
        <v>35</v>
      </c>
      <c r="AA2" s="57"/>
      <c r="AB2" s="58"/>
      <c r="AC2" s="56" t="s">
        <v>24</v>
      </c>
      <c r="AD2" s="57"/>
      <c r="AE2" s="58"/>
    </row>
    <row r="3" spans="1:31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2" t="s">
        <v>7</v>
      </c>
      <c r="I3" s="3" t="s">
        <v>6</v>
      </c>
      <c r="J3" s="4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</row>
    <row r="4" spans="1:31" ht="45" customHeight="1">
      <c r="A4" s="48" t="s">
        <v>9</v>
      </c>
      <c r="B4" s="19">
        <v>641</v>
      </c>
      <c r="C4" s="6">
        <v>529</v>
      </c>
      <c r="D4" s="16">
        <f>C4/B4*100</f>
        <v>82.52730109204369</v>
      </c>
      <c r="E4" s="19">
        <v>711</v>
      </c>
      <c r="F4" s="6">
        <v>500</v>
      </c>
      <c r="G4" s="16">
        <f>F4/E4*100</f>
        <v>70.32348804500702</v>
      </c>
      <c r="H4" s="19">
        <v>184</v>
      </c>
      <c r="I4" s="6"/>
      <c r="J4" s="16">
        <f>I4/H4*100</f>
        <v>0</v>
      </c>
      <c r="K4" s="19">
        <v>0</v>
      </c>
      <c r="L4" s="6">
        <v>5</v>
      </c>
      <c r="M4" s="16">
        <v>100</v>
      </c>
      <c r="N4" s="19">
        <f aca="true" t="shared" si="0" ref="N4:N9">B4+E4+H4</f>
        <v>1536</v>
      </c>
      <c r="O4" s="6">
        <f aca="true" t="shared" si="1" ref="O4:O9">C4+F4+I4+L4</f>
        <v>1034</v>
      </c>
      <c r="P4" s="16">
        <f>O4/N4*100</f>
        <v>67.31770833333334</v>
      </c>
      <c r="Q4" s="19">
        <v>122</v>
      </c>
      <c r="R4" s="6">
        <v>60</v>
      </c>
      <c r="S4" s="16">
        <f>R4/Q4*100</f>
        <v>49.18032786885246</v>
      </c>
      <c r="T4" s="19">
        <v>624</v>
      </c>
      <c r="U4" s="6"/>
      <c r="V4" s="16">
        <f aca="true" t="shared" si="2" ref="V4:V9">U4/T4*100</f>
        <v>0</v>
      </c>
      <c r="W4" s="19">
        <f>Q4+T4</f>
        <v>746</v>
      </c>
      <c r="X4" s="6">
        <f>R4+U4</f>
        <v>60</v>
      </c>
      <c r="Y4" s="16">
        <f aca="true" t="shared" si="3" ref="Y4:Y9">X4/W4*100</f>
        <v>8.04289544235925</v>
      </c>
      <c r="Z4" s="19">
        <v>736</v>
      </c>
      <c r="AA4" s="6"/>
      <c r="AB4" s="16">
        <f>AA4/Z4*100</f>
        <v>0</v>
      </c>
      <c r="AC4" s="19">
        <f>N4+W4</f>
        <v>2282</v>
      </c>
      <c r="AD4" s="6">
        <f>O4+X4</f>
        <v>1094</v>
      </c>
      <c r="AE4" s="16">
        <f aca="true" t="shared" si="4" ref="AE4:AE9">AD4/AC4*100</f>
        <v>47.94040315512708</v>
      </c>
    </row>
    <row r="5" spans="1:31" ht="45" customHeight="1">
      <c r="A5" s="49" t="s">
        <v>10</v>
      </c>
      <c r="B5" s="20">
        <v>450</v>
      </c>
      <c r="C5" s="5">
        <v>450</v>
      </c>
      <c r="D5" s="16">
        <f>C5/B5*100</f>
        <v>100</v>
      </c>
      <c r="E5" s="20">
        <v>550</v>
      </c>
      <c r="F5" s="5">
        <v>550</v>
      </c>
      <c r="G5" s="16">
        <f>F5/E5*100</f>
        <v>100</v>
      </c>
      <c r="H5" s="20">
        <v>100</v>
      </c>
      <c r="I5" s="5">
        <v>100</v>
      </c>
      <c r="J5" s="16">
        <f>I5/H5*100</f>
        <v>100</v>
      </c>
      <c r="K5" s="20"/>
      <c r="L5" s="5"/>
      <c r="M5" s="16"/>
      <c r="N5" s="19">
        <f t="shared" si="0"/>
        <v>1100</v>
      </c>
      <c r="O5" s="6">
        <f t="shared" si="1"/>
        <v>1100</v>
      </c>
      <c r="P5" s="16">
        <f>O5/N5*100</f>
        <v>100</v>
      </c>
      <c r="Q5" s="20">
        <v>300</v>
      </c>
      <c r="R5" s="5">
        <v>150</v>
      </c>
      <c r="S5" s="16">
        <f>R5/Q5*100</f>
        <v>50</v>
      </c>
      <c r="T5" s="20">
        <v>800</v>
      </c>
      <c r="U5" s="5">
        <v>443</v>
      </c>
      <c r="V5" s="16">
        <f t="shared" si="2"/>
        <v>55.375</v>
      </c>
      <c r="W5" s="19">
        <f aca="true" t="shared" si="5" ref="W5:X9">Q5+T5</f>
        <v>1100</v>
      </c>
      <c r="X5" s="6">
        <f t="shared" si="5"/>
        <v>593</v>
      </c>
      <c r="Y5" s="16">
        <f t="shared" si="3"/>
        <v>53.90909090909091</v>
      </c>
      <c r="Z5" s="20">
        <v>800</v>
      </c>
      <c r="AA5" s="5">
        <v>316</v>
      </c>
      <c r="AB5" s="16">
        <f>AA5/Z5*100</f>
        <v>39.5</v>
      </c>
      <c r="AC5" s="19">
        <f aca="true" t="shared" si="6" ref="AC5:AD9">N5+W5</f>
        <v>2200</v>
      </c>
      <c r="AD5" s="6">
        <f t="shared" si="6"/>
        <v>1693</v>
      </c>
      <c r="AE5" s="16">
        <f t="shared" si="4"/>
        <v>76.95454545454545</v>
      </c>
    </row>
    <row r="6" spans="1:31" ht="45" customHeight="1">
      <c r="A6" s="49" t="s">
        <v>2</v>
      </c>
      <c r="B6" s="20"/>
      <c r="C6" s="5"/>
      <c r="D6" s="16"/>
      <c r="E6" s="20"/>
      <c r="F6" s="5"/>
      <c r="G6" s="16"/>
      <c r="H6" s="20"/>
      <c r="I6" s="5"/>
      <c r="J6" s="16"/>
      <c r="K6" s="20"/>
      <c r="L6" s="5"/>
      <c r="M6" s="16"/>
      <c r="N6" s="19">
        <f t="shared" si="0"/>
        <v>0</v>
      </c>
      <c r="O6" s="6">
        <f t="shared" si="1"/>
        <v>0</v>
      </c>
      <c r="P6" s="16"/>
      <c r="Q6" s="20">
        <v>200</v>
      </c>
      <c r="R6" s="5">
        <v>200</v>
      </c>
      <c r="S6" s="16">
        <f>R6/Q6*100</f>
        <v>100</v>
      </c>
      <c r="T6" s="20">
        <v>200</v>
      </c>
      <c r="U6" s="5">
        <v>135</v>
      </c>
      <c r="V6" s="16">
        <f t="shared" si="2"/>
        <v>67.5</v>
      </c>
      <c r="W6" s="19">
        <f t="shared" si="5"/>
        <v>400</v>
      </c>
      <c r="X6" s="6">
        <f t="shared" si="5"/>
        <v>335</v>
      </c>
      <c r="Y6" s="16">
        <f t="shared" si="3"/>
        <v>83.75</v>
      </c>
      <c r="Z6" s="20">
        <v>0</v>
      </c>
      <c r="AA6" s="5"/>
      <c r="AB6" s="16"/>
      <c r="AC6" s="19">
        <f t="shared" si="6"/>
        <v>400</v>
      </c>
      <c r="AD6" s="6">
        <f t="shared" si="6"/>
        <v>335</v>
      </c>
      <c r="AE6" s="16">
        <f t="shared" si="4"/>
        <v>83.75</v>
      </c>
    </row>
    <row r="7" spans="1:31" ht="45" customHeight="1">
      <c r="A7" s="49" t="s">
        <v>3</v>
      </c>
      <c r="B7" s="20"/>
      <c r="C7" s="5"/>
      <c r="D7" s="16"/>
      <c r="E7" s="20">
        <v>500</v>
      </c>
      <c r="F7" s="5">
        <v>508</v>
      </c>
      <c r="G7" s="16">
        <f>F7/E7*100</f>
        <v>101.6</v>
      </c>
      <c r="H7" s="20"/>
      <c r="I7" s="5"/>
      <c r="J7" s="16"/>
      <c r="K7" s="20"/>
      <c r="L7" s="5"/>
      <c r="M7" s="16"/>
      <c r="N7" s="19">
        <f t="shared" si="0"/>
        <v>500</v>
      </c>
      <c r="O7" s="6">
        <f t="shared" si="1"/>
        <v>508</v>
      </c>
      <c r="P7" s="16">
        <f>O7/N7*100</f>
        <v>101.6</v>
      </c>
      <c r="Q7" s="20">
        <v>525</v>
      </c>
      <c r="R7" s="5">
        <v>321</v>
      </c>
      <c r="S7" s="16">
        <f>R7/Q7*100</f>
        <v>61.142857142857146</v>
      </c>
      <c r="T7" s="20">
        <v>550</v>
      </c>
      <c r="U7" s="5">
        <v>144</v>
      </c>
      <c r="V7" s="16">
        <f t="shared" si="2"/>
        <v>26.181818181818183</v>
      </c>
      <c r="W7" s="19">
        <f t="shared" si="5"/>
        <v>1075</v>
      </c>
      <c r="X7" s="6">
        <f t="shared" si="5"/>
        <v>465</v>
      </c>
      <c r="Y7" s="16">
        <f t="shared" si="3"/>
        <v>43.25581395348837</v>
      </c>
      <c r="Z7" s="20">
        <v>550</v>
      </c>
      <c r="AA7" s="5">
        <v>164</v>
      </c>
      <c r="AB7" s="16">
        <f>AA7/Z7*100</f>
        <v>29.818181818181817</v>
      </c>
      <c r="AC7" s="19">
        <f t="shared" si="6"/>
        <v>1575</v>
      </c>
      <c r="AD7" s="6">
        <f t="shared" si="6"/>
        <v>973</v>
      </c>
      <c r="AE7" s="16">
        <f t="shared" si="4"/>
        <v>61.77777777777778</v>
      </c>
    </row>
    <row r="8" spans="1:31" ht="45" customHeight="1" thickBot="1">
      <c r="A8" s="50" t="s">
        <v>4</v>
      </c>
      <c r="B8" s="21">
        <v>0</v>
      </c>
      <c r="C8" s="11">
        <v>165</v>
      </c>
      <c r="D8" s="17">
        <v>100</v>
      </c>
      <c r="E8" s="21"/>
      <c r="F8" s="11"/>
      <c r="G8" s="17"/>
      <c r="H8" s="21">
        <v>0</v>
      </c>
      <c r="I8" s="11">
        <v>124</v>
      </c>
      <c r="J8" s="17">
        <v>100</v>
      </c>
      <c r="K8" s="21"/>
      <c r="L8" s="11"/>
      <c r="M8" s="17"/>
      <c r="N8" s="36">
        <f t="shared" si="0"/>
        <v>0</v>
      </c>
      <c r="O8" s="37">
        <f t="shared" si="1"/>
        <v>289</v>
      </c>
      <c r="P8" s="17">
        <v>100</v>
      </c>
      <c r="Q8" s="21"/>
      <c r="R8" s="11"/>
      <c r="S8" s="17"/>
      <c r="T8" s="21">
        <v>700</v>
      </c>
      <c r="U8" s="11">
        <v>527</v>
      </c>
      <c r="V8" s="17">
        <f t="shared" si="2"/>
        <v>75.28571428571429</v>
      </c>
      <c r="W8" s="36">
        <f t="shared" si="5"/>
        <v>700</v>
      </c>
      <c r="X8" s="6">
        <f t="shared" si="5"/>
        <v>527</v>
      </c>
      <c r="Y8" s="17">
        <f t="shared" si="3"/>
        <v>75.28571428571429</v>
      </c>
      <c r="Z8" s="21">
        <v>700</v>
      </c>
      <c r="AA8" s="11">
        <v>460</v>
      </c>
      <c r="AB8" s="17">
        <f>AA8/Z8*100</f>
        <v>65.71428571428571</v>
      </c>
      <c r="AC8" s="36">
        <f t="shared" si="6"/>
        <v>700</v>
      </c>
      <c r="AD8" s="37">
        <f t="shared" si="6"/>
        <v>816</v>
      </c>
      <c r="AE8" s="17">
        <f t="shared" si="4"/>
        <v>116.57142857142857</v>
      </c>
    </row>
    <row r="9" spans="1:31" s="46" customFormat="1" ht="45" customHeight="1" thickBot="1">
      <c r="A9" s="51" t="s">
        <v>5</v>
      </c>
      <c r="B9" s="44">
        <f>SUM(B4:B8)</f>
        <v>1091</v>
      </c>
      <c r="C9" s="47">
        <f>SUM(C4:C8)</f>
        <v>1144</v>
      </c>
      <c r="D9" s="41">
        <f>C9/B9*100</f>
        <v>104.85792850595783</v>
      </c>
      <c r="E9" s="44">
        <f>SUM(E4:E8)</f>
        <v>1761</v>
      </c>
      <c r="F9" s="47">
        <f>SUM(F4:F8)</f>
        <v>1558</v>
      </c>
      <c r="G9" s="41">
        <f>F9/E9*100</f>
        <v>88.47245883021012</v>
      </c>
      <c r="H9" s="44">
        <f>SUM(H4:H8)</f>
        <v>284</v>
      </c>
      <c r="I9" s="47">
        <f>SUM(I4:I8)</f>
        <v>224</v>
      </c>
      <c r="J9" s="41">
        <f>I9/H9*100</f>
        <v>78.87323943661971</v>
      </c>
      <c r="K9" s="44">
        <f>SUM(K4:K8)</f>
        <v>0</v>
      </c>
      <c r="L9" s="47">
        <f>SUM(L4:L8)</f>
        <v>5</v>
      </c>
      <c r="M9" s="41">
        <v>100</v>
      </c>
      <c r="N9" s="39">
        <f t="shared" si="0"/>
        <v>3136</v>
      </c>
      <c r="O9" s="47">
        <f t="shared" si="1"/>
        <v>2931</v>
      </c>
      <c r="P9" s="41">
        <f>O9/N9*100</f>
        <v>93.46301020408163</v>
      </c>
      <c r="Q9" s="44">
        <f>SUM(Q4:Q8)</f>
        <v>1147</v>
      </c>
      <c r="R9" s="47">
        <f>SUM(R4:R8)</f>
        <v>731</v>
      </c>
      <c r="S9" s="41">
        <f>R9/Q9*100</f>
        <v>63.73147340889277</v>
      </c>
      <c r="T9" s="44">
        <f>SUM(T4:T8)</f>
        <v>2874</v>
      </c>
      <c r="U9" s="47">
        <f>SUM(U4:U8)</f>
        <v>1249</v>
      </c>
      <c r="V9" s="41">
        <f t="shared" si="2"/>
        <v>43.45859429366736</v>
      </c>
      <c r="W9" s="39">
        <f t="shared" si="5"/>
        <v>4021</v>
      </c>
      <c r="X9" s="47">
        <f t="shared" si="5"/>
        <v>1980</v>
      </c>
      <c r="Y9" s="41">
        <f t="shared" si="3"/>
        <v>49.241482218353646</v>
      </c>
      <c r="Z9" s="44">
        <f>SUM(Z4:Z8)</f>
        <v>2786</v>
      </c>
      <c r="AA9" s="47">
        <f>SUM(AA4:AA8)</f>
        <v>940</v>
      </c>
      <c r="AB9" s="41">
        <f>AA9/Z9*100</f>
        <v>33.74012921751615</v>
      </c>
      <c r="AC9" s="39">
        <f t="shared" si="6"/>
        <v>7157</v>
      </c>
      <c r="AD9" s="47">
        <f t="shared" si="6"/>
        <v>4911</v>
      </c>
      <c r="AE9" s="41">
        <f t="shared" si="4"/>
        <v>68.61813609054073</v>
      </c>
    </row>
  </sheetData>
  <mergeCells count="12">
    <mergeCell ref="A1:L1"/>
    <mergeCell ref="A2:A3"/>
    <mergeCell ref="B2:D2"/>
    <mergeCell ref="E2:G2"/>
    <mergeCell ref="H2:J2"/>
    <mergeCell ref="K2:M2"/>
    <mergeCell ref="Z2:AB2"/>
    <mergeCell ref="AC2:AE2"/>
    <mergeCell ref="N2:P2"/>
    <mergeCell ref="Q2:S2"/>
    <mergeCell ref="T2:V2"/>
    <mergeCell ref="W2:Y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25.25390625" style="0" customWidth="1"/>
    <col min="2" max="31" width="6.00390625" style="0" customWidth="1"/>
  </cols>
  <sheetData>
    <row r="1" spans="1:18" ht="35.25" customHeight="1" thickBot="1">
      <c r="A1" s="59" t="s">
        <v>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31" ht="37.5" customHeight="1">
      <c r="A2" s="54" t="s">
        <v>0</v>
      </c>
      <c r="B2" s="56" t="s">
        <v>16</v>
      </c>
      <c r="C2" s="57"/>
      <c r="D2" s="58"/>
      <c r="E2" s="56" t="s">
        <v>17</v>
      </c>
      <c r="F2" s="57"/>
      <c r="G2" s="58"/>
      <c r="H2" s="56" t="s">
        <v>18</v>
      </c>
      <c r="I2" s="57"/>
      <c r="J2" s="58"/>
      <c r="K2" s="56" t="s">
        <v>42</v>
      </c>
      <c r="L2" s="57"/>
      <c r="M2" s="58"/>
      <c r="N2" s="56" t="s">
        <v>43</v>
      </c>
      <c r="O2" s="57"/>
      <c r="P2" s="58"/>
      <c r="Q2" s="56" t="s">
        <v>33</v>
      </c>
      <c r="R2" s="57"/>
      <c r="S2" s="58"/>
      <c r="T2" s="56" t="s">
        <v>19</v>
      </c>
      <c r="U2" s="57"/>
      <c r="V2" s="58"/>
      <c r="W2" s="56" t="s">
        <v>22</v>
      </c>
      <c r="X2" s="57"/>
      <c r="Y2" s="58"/>
      <c r="Z2" s="56" t="s">
        <v>35</v>
      </c>
      <c r="AA2" s="57"/>
      <c r="AB2" s="58"/>
      <c r="AC2" s="56" t="s">
        <v>24</v>
      </c>
      <c r="AD2" s="57"/>
      <c r="AE2" s="58"/>
    </row>
    <row r="3" spans="1:31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2" t="s">
        <v>7</v>
      </c>
      <c r="I3" s="3" t="s">
        <v>6</v>
      </c>
      <c r="J3" s="4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</row>
    <row r="4" spans="1:31" ht="45" customHeight="1">
      <c r="A4" s="48" t="s">
        <v>9</v>
      </c>
      <c r="B4" s="19">
        <v>641</v>
      </c>
      <c r="C4" s="6">
        <v>529</v>
      </c>
      <c r="D4" s="16">
        <f>C4/B4*100</f>
        <v>82.52730109204369</v>
      </c>
      <c r="E4" s="19">
        <v>711</v>
      </c>
      <c r="F4" s="6">
        <v>535</v>
      </c>
      <c r="G4" s="16">
        <f>F4/E4*100</f>
        <v>75.24613220815752</v>
      </c>
      <c r="H4" s="19">
        <v>184</v>
      </c>
      <c r="I4" s="6"/>
      <c r="J4" s="16">
        <f>I4/H4*100</f>
        <v>0</v>
      </c>
      <c r="K4" s="19">
        <v>0</v>
      </c>
      <c r="L4" s="6">
        <v>5</v>
      </c>
      <c r="M4" s="16">
        <v>100</v>
      </c>
      <c r="N4" s="19">
        <f aca="true" t="shared" si="0" ref="N4:N9">B4+E4+H4</f>
        <v>1536</v>
      </c>
      <c r="O4" s="6">
        <f aca="true" t="shared" si="1" ref="O4:O9">C4+F4+I4+L4</f>
        <v>1069</v>
      </c>
      <c r="P4" s="16">
        <f>O4/N4*100</f>
        <v>69.59635416666666</v>
      </c>
      <c r="Q4" s="19">
        <v>122</v>
      </c>
      <c r="R4" s="6">
        <v>93</v>
      </c>
      <c r="S4" s="16">
        <f>R4/Q4*100</f>
        <v>76.22950819672131</v>
      </c>
      <c r="T4" s="19">
        <v>624</v>
      </c>
      <c r="U4" s="6"/>
      <c r="V4" s="16">
        <f aca="true" t="shared" si="2" ref="V4:V9">U4/T4*100</f>
        <v>0</v>
      </c>
      <c r="W4" s="19">
        <f>Q4+T4</f>
        <v>746</v>
      </c>
      <c r="X4" s="6">
        <f>R4+U4</f>
        <v>93</v>
      </c>
      <c r="Y4" s="16">
        <f aca="true" t="shared" si="3" ref="Y4:Y9">X4/W4*100</f>
        <v>12.466487935656836</v>
      </c>
      <c r="Z4" s="19">
        <v>736</v>
      </c>
      <c r="AA4" s="6"/>
      <c r="AB4" s="16">
        <f>AA4/Z4*100</f>
        <v>0</v>
      </c>
      <c r="AC4" s="19">
        <f>N4+W4</f>
        <v>2282</v>
      </c>
      <c r="AD4" s="6">
        <f>O4+X4</f>
        <v>1162</v>
      </c>
      <c r="AE4" s="16">
        <f aca="true" t="shared" si="4" ref="AE4:AE9">AD4/AC4*100</f>
        <v>50.920245398773</v>
      </c>
    </row>
    <row r="5" spans="1:31" ht="45" customHeight="1">
      <c r="A5" s="49" t="s">
        <v>10</v>
      </c>
      <c r="B5" s="20">
        <v>450</v>
      </c>
      <c r="C5" s="5">
        <v>450</v>
      </c>
      <c r="D5" s="16">
        <f>C5/B5*100</f>
        <v>100</v>
      </c>
      <c r="E5" s="20">
        <v>550</v>
      </c>
      <c r="F5" s="5">
        <v>550</v>
      </c>
      <c r="G5" s="16">
        <f>F5/E5*100</f>
        <v>100</v>
      </c>
      <c r="H5" s="20">
        <v>100</v>
      </c>
      <c r="I5" s="5">
        <v>100</v>
      </c>
      <c r="J5" s="16">
        <f>I5/H5*100</f>
        <v>100</v>
      </c>
      <c r="K5" s="20"/>
      <c r="L5" s="5"/>
      <c r="M5" s="16"/>
      <c r="N5" s="19">
        <f t="shared" si="0"/>
        <v>1100</v>
      </c>
      <c r="O5" s="6">
        <f t="shared" si="1"/>
        <v>1100</v>
      </c>
      <c r="P5" s="16">
        <f>O5/N5*100</f>
        <v>100</v>
      </c>
      <c r="Q5" s="20">
        <v>300</v>
      </c>
      <c r="R5" s="5">
        <v>150</v>
      </c>
      <c r="S5" s="16">
        <f>R5/Q5*100</f>
        <v>50</v>
      </c>
      <c r="T5" s="20">
        <v>800</v>
      </c>
      <c r="U5" s="5">
        <v>483</v>
      </c>
      <c r="V5" s="16">
        <f t="shared" si="2"/>
        <v>60.375</v>
      </c>
      <c r="W5" s="19">
        <f aca="true" t="shared" si="5" ref="W5:X9">Q5+T5</f>
        <v>1100</v>
      </c>
      <c r="X5" s="6">
        <f t="shared" si="5"/>
        <v>633</v>
      </c>
      <c r="Y5" s="16">
        <f t="shared" si="3"/>
        <v>57.54545454545455</v>
      </c>
      <c r="Z5" s="20">
        <v>800</v>
      </c>
      <c r="AA5" s="5">
        <v>348</v>
      </c>
      <c r="AB5" s="16">
        <f>AA5/Z5*100</f>
        <v>43.5</v>
      </c>
      <c r="AC5" s="19">
        <f aca="true" t="shared" si="6" ref="AC5:AD9">N5+W5</f>
        <v>2200</v>
      </c>
      <c r="AD5" s="6">
        <f t="shared" si="6"/>
        <v>1733</v>
      </c>
      <c r="AE5" s="16">
        <f t="shared" si="4"/>
        <v>78.77272727272727</v>
      </c>
    </row>
    <row r="6" spans="1:31" ht="45" customHeight="1">
      <c r="A6" s="49" t="s">
        <v>2</v>
      </c>
      <c r="B6" s="20"/>
      <c r="C6" s="5"/>
      <c r="D6" s="16"/>
      <c r="E6" s="20"/>
      <c r="F6" s="5"/>
      <c r="G6" s="16"/>
      <c r="H6" s="20"/>
      <c r="I6" s="5"/>
      <c r="J6" s="16"/>
      <c r="K6" s="20"/>
      <c r="L6" s="5"/>
      <c r="M6" s="16"/>
      <c r="N6" s="19">
        <f t="shared" si="0"/>
        <v>0</v>
      </c>
      <c r="O6" s="6">
        <f t="shared" si="1"/>
        <v>0</v>
      </c>
      <c r="P6" s="16"/>
      <c r="Q6" s="20">
        <v>200</v>
      </c>
      <c r="R6" s="5">
        <v>200</v>
      </c>
      <c r="S6" s="16">
        <f>R6/Q6*100</f>
        <v>100</v>
      </c>
      <c r="T6" s="20">
        <v>200</v>
      </c>
      <c r="U6" s="5">
        <v>135</v>
      </c>
      <c r="V6" s="16">
        <f t="shared" si="2"/>
        <v>67.5</v>
      </c>
      <c r="W6" s="19">
        <f t="shared" si="5"/>
        <v>400</v>
      </c>
      <c r="X6" s="6">
        <f t="shared" si="5"/>
        <v>335</v>
      </c>
      <c r="Y6" s="16">
        <f t="shared" si="3"/>
        <v>83.75</v>
      </c>
      <c r="Z6" s="20">
        <v>0</v>
      </c>
      <c r="AA6" s="5"/>
      <c r="AB6" s="16"/>
      <c r="AC6" s="19">
        <f t="shared" si="6"/>
        <v>400</v>
      </c>
      <c r="AD6" s="6">
        <f t="shared" si="6"/>
        <v>335</v>
      </c>
      <c r="AE6" s="16">
        <f t="shared" si="4"/>
        <v>83.75</v>
      </c>
    </row>
    <row r="7" spans="1:31" ht="45" customHeight="1">
      <c r="A7" s="49" t="s">
        <v>3</v>
      </c>
      <c r="B7" s="20"/>
      <c r="C7" s="5"/>
      <c r="D7" s="16"/>
      <c r="E7" s="20">
        <v>500</v>
      </c>
      <c r="F7" s="5">
        <v>508</v>
      </c>
      <c r="G7" s="16">
        <f>F7/E7*100</f>
        <v>101.6</v>
      </c>
      <c r="H7" s="20"/>
      <c r="I7" s="5"/>
      <c r="J7" s="16"/>
      <c r="K7" s="20"/>
      <c r="L7" s="5"/>
      <c r="M7" s="16"/>
      <c r="N7" s="19">
        <f t="shared" si="0"/>
        <v>500</v>
      </c>
      <c r="O7" s="6">
        <f t="shared" si="1"/>
        <v>508</v>
      </c>
      <c r="P7" s="16">
        <f>O7/N7*100</f>
        <v>101.6</v>
      </c>
      <c r="Q7" s="20">
        <v>525</v>
      </c>
      <c r="R7" s="5">
        <v>361</v>
      </c>
      <c r="S7" s="16">
        <f>R7/Q7*100</f>
        <v>68.76190476190476</v>
      </c>
      <c r="T7" s="20">
        <v>550</v>
      </c>
      <c r="U7" s="5">
        <v>323</v>
      </c>
      <c r="V7" s="16">
        <f t="shared" si="2"/>
        <v>58.72727272727273</v>
      </c>
      <c r="W7" s="19">
        <f t="shared" si="5"/>
        <v>1075</v>
      </c>
      <c r="X7" s="6">
        <f t="shared" si="5"/>
        <v>684</v>
      </c>
      <c r="Y7" s="16">
        <f t="shared" si="3"/>
        <v>63.627906976744185</v>
      </c>
      <c r="Z7" s="20">
        <v>550</v>
      </c>
      <c r="AA7" s="5">
        <v>174</v>
      </c>
      <c r="AB7" s="16">
        <f>AA7/Z7*100</f>
        <v>31.636363636363633</v>
      </c>
      <c r="AC7" s="19">
        <f t="shared" si="6"/>
        <v>1575</v>
      </c>
      <c r="AD7" s="6">
        <f t="shared" si="6"/>
        <v>1192</v>
      </c>
      <c r="AE7" s="16">
        <f t="shared" si="4"/>
        <v>75.68253968253968</v>
      </c>
    </row>
    <row r="8" spans="1:31" ht="45" customHeight="1" thickBot="1">
      <c r="A8" s="50" t="s">
        <v>4</v>
      </c>
      <c r="B8" s="21">
        <v>0</v>
      </c>
      <c r="C8" s="11">
        <v>165</v>
      </c>
      <c r="D8" s="17">
        <v>100</v>
      </c>
      <c r="E8" s="21"/>
      <c r="F8" s="11"/>
      <c r="G8" s="17"/>
      <c r="H8" s="21">
        <v>0</v>
      </c>
      <c r="I8" s="11">
        <v>124</v>
      </c>
      <c r="J8" s="17">
        <v>100</v>
      </c>
      <c r="K8" s="21"/>
      <c r="L8" s="11"/>
      <c r="M8" s="17"/>
      <c r="N8" s="36">
        <f t="shared" si="0"/>
        <v>0</v>
      </c>
      <c r="O8" s="37">
        <f t="shared" si="1"/>
        <v>289</v>
      </c>
      <c r="P8" s="17">
        <v>100</v>
      </c>
      <c r="Q8" s="21"/>
      <c r="R8" s="11"/>
      <c r="S8" s="17"/>
      <c r="T8" s="21">
        <v>700</v>
      </c>
      <c r="U8" s="11">
        <v>550</v>
      </c>
      <c r="V8" s="17">
        <f t="shared" si="2"/>
        <v>78.57142857142857</v>
      </c>
      <c r="W8" s="36">
        <f t="shared" si="5"/>
        <v>700</v>
      </c>
      <c r="X8" s="6">
        <f t="shared" si="5"/>
        <v>550</v>
      </c>
      <c r="Y8" s="17">
        <f t="shared" si="3"/>
        <v>78.57142857142857</v>
      </c>
      <c r="Z8" s="21">
        <v>700</v>
      </c>
      <c r="AA8" s="11">
        <v>490</v>
      </c>
      <c r="AB8" s="17">
        <f>AA8/Z8*100</f>
        <v>70</v>
      </c>
      <c r="AC8" s="36">
        <f t="shared" si="6"/>
        <v>700</v>
      </c>
      <c r="AD8" s="37">
        <f t="shared" si="6"/>
        <v>839</v>
      </c>
      <c r="AE8" s="17">
        <f t="shared" si="4"/>
        <v>119.85714285714286</v>
      </c>
    </row>
    <row r="9" spans="1:31" s="46" customFormat="1" ht="45" customHeight="1" thickBot="1">
      <c r="A9" s="51" t="s">
        <v>5</v>
      </c>
      <c r="B9" s="44">
        <f>SUM(B4:B8)</f>
        <v>1091</v>
      </c>
      <c r="C9" s="47">
        <f>SUM(C4:C8)</f>
        <v>1144</v>
      </c>
      <c r="D9" s="41">
        <f>C9/B9*100</f>
        <v>104.85792850595783</v>
      </c>
      <c r="E9" s="44">
        <f>SUM(E4:E8)</f>
        <v>1761</v>
      </c>
      <c r="F9" s="47">
        <f>SUM(F4:F8)</f>
        <v>1593</v>
      </c>
      <c r="G9" s="41">
        <f>F9/E9*100</f>
        <v>90.45996592844975</v>
      </c>
      <c r="H9" s="44">
        <f>SUM(H4:H8)</f>
        <v>284</v>
      </c>
      <c r="I9" s="47">
        <f>SUM(I4:I8)</f>
        <v>224</v>
      </c>
      <c r="J9" s="41">
        <f>I9/H9*100</f>
        <v>78.87323943661971</v>
      </c>
      <c r="K9" s="44">
        <f>SUM(K4:K8)</f>
        <v>0</v>
      </c>
      <c r="L9" s="47">
        <f>SUM(L4:L8)</f>
        <v>5</v>
      </c>
      <c r="M9" s="41">
        <v>100</v>
      </c>
      <c r="N9" s="39">
        <f t="shared" si="0"/>
        <v>3136</v>
      </c>
      <c r="O9" s="47">
        <f t="shared" si="1"/>
        <v>2966</v>
      </c>
      <c r="P9" s="41">
        <f>O9/N9*100</f>
        <v>94.57908163265306</v>
      </c>
      <c r="Q9" s="44">
        <f>SUM(Q4:Q8)</f>
        <v>1147</v>
      </c>
      <c r="R9" s="47">
        <f>SUM(R4:R8)</f>
        <v>804</v>
      </c>
      <c r="S9" s="41">
        <f>R9/Q9*100</f>
        <v>70.09590235396686</v>
      </c>
      <c r="T9" s="44">
        <f>SUM(T4:T8)</f>
        <v>2874</v>
      </c>
      <c r="U9" s="47">
        <f>SUM(U4:U8)</f>
        <v>1491</v>
      </c>
      <c r="V9" s="41">
        <f t="shared" si="2"/>
        <v>51.878914405010434</v>
      </c>
      <c r="W9" s="39">
        <f t="shared" si="5"/>
        <v>4021</v>
      </c>
      <c r="X9" s="47">
        <f t="shared" si="5"/>
        <v>2295</v>
      </c>
      <c r="Y9" s="41">
        <f t="shared" si="3"/>
        <v>57.075354389455356</v>
      </c>
      <c r="Z9" s="44">
        <f>SUM(Z4:Z8)</f>
        <v>2786</v>
      </c>
      <c r="AA9" s="47">
        <f>SUM(AA4:AA8)</f>
        <v>1012</v>
      </c>
      <c r="AB9" s="41">
        <f>AA9/Z9*100</f>
        <v>36.32447954055994</v>
      </c>
      <c r="AC9" s="39">
        <f t="shared" si="6"/>
        <v>7157</v>
      </c>
      <c r="AD9" s="47">
        <f t="shared" si="6"/>
        <v>5261</v>
      </c>
      <c r="AE9" s="41">
        <f t="shared" si="4"/>
        <v>73.50845326254017</v>
      </c>
    </row>
  </sheetData>
  <mergeCells count="12">
    <mergeCell ref="A1:R1"/>
    <mergeCell ref="N2:P2"/>
    <mergeCell ref="Q2:S2"/>
    <mergeCell ref="T2:V2"/>
    <mergeCell ref="A2:A3"/>
    <mergeCell ref="B2:D2"/>
    <mergeCell ref="E2:G2"/>
    <mergeCell ref="H2:J2"/>
    <mergeCell ref="K2:M2"/>
    <mergeCell ref="Z2:AB2"/>
    <mergeCell ref="AC2:AE2"/>
    <mergeCell ref="W2:Y2"/>
  </mergeCells>
  <printOptions/>
  <pageMargins left="0.75" right="0.75" top="1" bottom="1" header="0.5" footer="0.5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25.25390625" style="0" customWidth="1"/>
    <col min="2" max="31" width="6.00390625" style="0" customWidth="1"/>
  </cols>
  <sheetData>
    <row r="1" spans="1:18" ht="35.25" customHeight="1" thickBot="1">
      <c r="A1" s="59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31" ht="37.5" customHeight="1">
      <c r="A2" s="54" t="s">
        <v>0</v>
      </c>
      <c r="B2" s="56" t="s">
        <v>16</v>
      </c>
      <c r="C2" s="57"/>
      <c r="D2" s="58"/>
      <c r="E2" s="56" t="s">
        <v>17</v>
      </c>
      <c r="F2" s="57"/>
      <c r="G2" s="58"/>
      <c r="H2" s="56" t="s">
        <v>18</v>
      </c>
      <c r="I2" s="57"/>
      <c r="J2" s="58"/>
      <c r="K2" s="56" t="s">
        <v>42</v>
      </c>
      <c r="L2" s="57"/>
      <c r="M2" s="58"/>
      <c r="N2" s="56" t="s">
        <v>43</v>
      </c>
      <c r="O2" s="57"/>
      <c r="P2" s="58"/>
      <c r="Q2" s="56" t="s">
        <v>33</v>
      </c>
      <c r="R2" s="57"/>
      <c r="S2" s="58"/>
      <c r="T2" s="56" t="s">
        <v>19</v>
      </c>
      <c r="U2" s="57"/>
      <c r="V2" s="58"/>
      <c r="W2" s="56" t="s">
        <v>22</v>
      </c>
      <c r="X2" s="57"/>
      <c r="Y2" s="58"/>
      <c r="Z2" s="56" t="s">
        <v>35</v>
      </c>
      <c r="AA2" s="57"/>
      <c r="AB2" s="58"/>
      <c r="AC2" s="56" t="s">
        <v>24</v>
      </c>
      <c r="AD2" s="57"/>
      <c r="AE2" s="58"/>
    </row>
    <row r="3" spans="1:31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2" t="s">
        <v>7</v>
      </c>
      <c r="I3" s="3" t="s">
        <v>6</v>
      </c>
      <c r="J3" s="4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</row>
    <row r="4" spans="1:31" ht="45" customHeight="1">
      <c r="A4" s="48" t="s">
        <v>9</v>
      </c>
      <c r="B4" s="19">
        <v>641</v>
      </c>
      <c r="C4" s="6">
        <v>529</v>
      </c>
      <c r="D4" s="16">
        <f>C4/B4*100</f>
        <v>82.52730109204369</v>
      </c>
      <c r="E4" s="19">
        <v>711</v>
      </c>
      <c r="F4" s="6">
        <v>630</v>
      </c>
      <c r="G4" s="16">
        <f>F4/E4*100</f>
        <v>88.60759493670885</v>
      </c>
      <c r="H4" s="19">
        <v>184</v>
      </c>
      <c r="I4" s="6"/>
      <c r="J4" s="16">
        <f>I4/H4*100</f>
        <v>0</v>
      </c>
      <c r="K4" s="19">
        <v>0</v>
      </c>
      <c r="L4" s="6">
        <v>5</v>
      </c>
      <c r="M4" s="16">
        <v>100</v>
      </c>
      <c r="N4" s="19">
        <f aca="true" t="shared" si="0" ref="N4:N9">B4+E4+H4</f>
        <v>1536</v>
      </c>
      <c r="O4" s="6">
        <f aca="true" t="shared" si="1" ref="O4:O9">C4+F4+I4+L4</f>
        <v>1164</v>
      </c>
      <c r="P4" s="16">
        <f>O4/N4*100</f>
        <v>75.78125</v>
      </c>
      <c r="Q4" s="19">
        <v>122</v>
      </c>
      <c r="R4" s="6">
        <v>122</v>
      </c>
      <c r="S4" s="16">
        <f>R4/Q4*100</f>
        <v>100</v>
      </c>
      <c r="T4" s="19">
        <v>624</v>
      </c>
      <c r="U4" s="6"/>
      <c r="V4" s="16">
        <f aca="true" t="shared" si="2" ref="V4:V9">U4/T4*100</f>
        <v>0</v>
      </c>
      <c r="W4" s="19">
        <f>Q4+T4</f>
        <v>746</v>
      </c>
      <c r="X4" s="6">
        <f>R4+U4</f>
        <v>122</v>
      </c>
      <c r="Y4" s="16">
        <f aca="true" t="shared" si="3" ref="Y4:Y9">X4/W4*100</f>
        <v>16.353887399463808</v>
      </c>
      <c r="Z4" s="19">
        <v>736</v>
      </c>
      <c r="AA4" s="6"/>
      <c r="AB4" s="16">
        <f>AA4/Z4*100</f>
        <v>0</v>
      </c>
      <c r="AC4" s="19">
        <f>N4+W4</f>
        <v>2282</v>
      </c>
      <c r="AD4" s="6">
        <f>O4+X4</f>
        <v>1286</v>
      </c>
      <c r="AE4" s="16">
        <f aca="true" t="shared" si="4" ref="AE4:AE9">AD4/AC4*100</f>
        <v>56.35407537248028</v>
      </c>
    </row>
    <row r="5" spans="1:31" ht="45" customHeight="1">
      <c r="A5" s="49" t="s">
        <v>10</v>
      </c>
      <c r="B5" s="20">
        <v>450</v>
      </c>
      <c r="C5" s="5">
        <v>450</v>
      </c>
      <c r="D5" s="16">
        <f>C5/B5*100</f>
        <v>100</v>
      </c>
      <c r="E5" s="20">
        <v>550</v>
      </c>
      <c r="F5" s="5">
        <v>550</v>
      </c>
      <c r="G5" s="16">
        <f>F5/E5*100</f>
        <v>100</v>
      </c>
      <c r="H5" s="20">
        <v>100</v>
      </c>
      <c r="I5" s="5">
        <v>100</v>
      </c>
      <c r="J5" s="16">
        <f>I5/H5*100</f>
        <v>100</v>
      </c>
      <c r="K5" s="20"/>
      <c r="L5" s="5"/>
      <c r="M5" s="16"/>
      <c r="N5" s="19">
        <f t="shared" si="0"/>
        <v>1100</v>
      </c>
      <c r="O5" s="6">
        <f t="shared" si="1"/>
        <v>1100</v>
      </c>
      <c r="P5" s="16">
        <f>O5/N5*100</f>
        <v>100</v>
      </c>
      <c r="Q5" s="20">
        <v>300</v>
      </c>
      <c r="R5" s="5">
        <v>150</v>
      </c>
      <c r="S5" s="16">
        <f>R5/Q5*100</f>
        <v>50</v>
      </c>
      <c r="T5" s="20">
        <v>800</v>
      </c>
      <c r="U5" s="5">
        <v>600</v>
      </c>
      <c r="V5" s="16">
        <f t="shared" si="2"/>
        <v>75</v>
      </c>
      <c r="W5" s="19">
        <f aca="true" t="shared" si="5" ref="W5:X9">Q5+T5</f>
        <v>1100</v>
      </c>
      <c r="X5" s="6">
        <f t="shared" si="5"/>
        <v>750</v>
      </c>
      <c r="Y5" s="16">
        <f t="shared" si="3"/>
        <v>68.18181818181817</v>
      </c>
      <c r="Z5" s="20">
        <v>800</v>
      </c>
      <c r="AA5" s="5">
        <v>430</v>
      </c>
      <c r="AB5" s="16">
        <f>AA5/Z5*100</f>
        <v>53.75</v>
      </c>
      <c r="AC5" s="19">
        <f aca="true" t="shared" si="6" ref="AC5:AD9">N5+W5</f>
        <v>2200</v>
      </c>
      <c r="AD5" s="6">
        <f t="shared" si="6"/>
        <v>1850</v>
      </c>
      <c r="AE5" s="16">
        <f t="shared" si="4"/>
        <v>84.0909090909091</v>
      </c>
    </row>
    <row r="6" spans="1:31" ht="45" customHeight="1">
      <c r="A6" s="49" t="s">
        <v>2</v>
      </c>
      <c r="B6" s="20"/>
      <c r="C6" s="5"/>
      <c r="D6" s="16"/>
      <c r="E6" s="20"/>
      <c r="F6" s="5"/>
      <c r="G6" s="16"/>
      <c r="H6" s="20"/>
      <c r="I6" s="5"/>
      <c r="J6" s="16"/>
      <c r="K6" s="20"/>
      <c r="L6" s="5"/>
      <c r="M6" s="16"/>
      <c r="N6" s="19">
        <f t="shared" si="0"/>
        <v>0</v>
      </c>
      <c r="O6" s="6">
        <f t="shared" si="1"/>
        <v>0</v>
      </c>
      <c r="P6" s="16"/>
      <c r="Q6" s="20">
        <v>200</v>
      </c>
      <c r="R6" s="5">
        <v>200</v>
      </c>
      <c r="S6" s="16">
        <f>R6/Q6*100</f>
        <v>100</v>
      </c>
      <c r="T6" s="20">
        <v>200</v>
      </c>
      <c r="U6" s="5">
        <v>135</v>
      </c>
      <c r="V6" s="16">
        <f t="shared" si="2"/>
        <v>67.5</v>
      </c>
      <c r="W6" s="19">
        <f t="shared" si="5"/>
        <v>400</v>
      </c>
      <c r="X6" s="6">
        <f t="shared" si="5"/>
        <v>335</v>
      </c>
      <c r="Y6" s="16">
        <f t="shared" si="3"/>
        <v>83.75</v>
      </c>
      <c r="Z6" s="20">
        <v>0</v>
      </c>
      <c r="AA6" s="5"/>
      <c r="AB6" s="16"/>
      <c r="AC6" s="19">
        <f t="shared" si="6"/>
        <v>400</v>
      </c>
      <c r="AD6" s="6">
        <f t="shared" si="6"/>
        <v>335</v>
      </c>
      <c r="AE6" s="16">
        <f t="shared" si="4"/>
        <v>83.75</v>
      </c>
    </row>
    <row r="7" spans="1:31" ht="45" customHeight="1">
      <c r="A7" s="49" t="s">
        <v>3</v>
      </c>
      <c r="B7" s="20"/>
      <c r="C7" s="5"/>
      <c r="D7" s="16"/>
      <c r="E7" s="20">
        <v>500</v>
      </c>
      <c r="F7" s="5">
        <v>508</v>
      </c>
      <c r="G7" s="16">
        <f>F7/E7*100</f>
        <v>101.6</v>
      </c>
      <c r="H7" s="20"/>
      <c r="I7" s="5"/>
      <c r="J7" s="16"/>
      <c r="K7" s="20"/>
      <c r="L7" s="5"/>
      <c r="M7" s="16"/>
      <c r="N7" s="19">
        <f t="shared" si="0"/>
        <v>500</v>
      </c>
      <c r="O7" s="6">
        <f t="shared" si="1"/>
        <v>508</v>
      </c>
      <c r="P7" s="16">
        <f>O7/N7*100</f>
        <v>101.6</v>
      </c>
      <c r="Q7" s="20">
        <v>525</v>
      </c>
      <c r="R7" s="5">
        <v>361</v>
      </c>
      <c r="S7" s="16">
        <f>R7/Q7*100</f>
        <v>68.76190476190476</v>
      </c>
      <c r="T7" s="20">
        <v>550</v>
      </c>
      <c r="U7" s="5">
        <v>353</v>
      </c>
      <c r="V7" s="16">
        <f t="shared" si="2"/>
        <v>64.18181818181819</v>
      </c>
      <c r="W7" s="19">
        <f t="shared" si="5"/>
        <v>1075</v>
      </c>
      <c r="X7" s="6">
        <f t="shared" si="5"/>
        <v>714</v>
      </c>
      <c r="Y7" s="16">
        <f t="shared" si="3"/>
        <v>66.4186046511628</v>
      </c>
      <c r="Z7" s="20">
        <v>550</v>
      </c>
      <c r="AA7" s="5">
        <v>174</v>
      </c>
      <c r="AB7" s="16">
        <f>AA7/Z7*100</f>
        <v>31.636363636363633</v>
      </c>
      <c r="AC7" s="19">
        <f t="shared" si="6"/>
        <v>1575</v>
      </c>
      <c r="AD7" s="6">
        <f t="shared" si="6"/>
        <v>1222</v>
      </c>
      <c r="AE7" s="16">
        <f t="shared" si="4"/>
        <v>77.58730158730158</v>
      </c>
    </row>
    <row r="8" spans="1:31" ht="45" customHeight="1" thickBot="1">
      <c r="A8" s="50" t="s">
        <v>4</v>
      </c>
      <c r="B8" s="21">
        <v>0</v>
      </c>
      <c r="C8" s="11">
        <v>165</v>
      </c>
      <c r="D8" s="17">
        <v>100</v>
      </c>
      <c r="E8" s="21"/>
      <c r="F8" s="11"/>
      <c r="G8" s="17"/>
      <c r="H8" s="21">
        <v>0</v>
      </c>
      <c r="I8" s="11">
        <v>124</v>
      </c>
      <c r="J8" s="17">
        <v>100</v>
      </c>
      <c r="K8" s="21"/>
      <c r="L8" s="11"/>
      <c r="M8" s="17"/>
      <c r="N8" s="36">
        <f t="shared" si="0"/>
        <v>0</v>
      </c>
      <c r="O8" s="37">
        <f t="shared" si="1"/>
        <v>289</v>
      </c>
      <c r="P8" s="17">
        <v>100</v>
      </c>
      <c r="Q8" s="21"/>
      <c r="R8" s="11"/>
      <c r="S8" s="17"/>
      <c r="T8" s="21">
        <v>700</v>
      </c>
      <c r="U8" s="11">
        <v>650</v>
      </c>
      <c r="V8" s="17">
        <f t="shared" si="2"/>
        <v>92.85714285714286</v>
      </c>
      <c r="W8" s="36">
        <f t="shared" si="5"/>
        <v>700</v>
      </c>
      <c r="X8" s="6">
        <f t="shared" si="5"/>
        <v>650</v>
      </c>
      <c r="Y8" s="17">
        <f t="shared" si="3"/>
        <v>92.85714285714286</v>
      </c>
      <c r="Z8" s="21">
        <v>700</v>
      </c>
      <c r="AA8" s="11">
        <v>580</v>
      </c>
      <c r="AB8" s="17">
        <f>AA8/Z8*100</f>
        <v>82.85714285714286</v>
      </c>
      <c r="AC8" s="36">
        <f t="shared" si="6"/>
        <v>700</v>
      </c>
      <c r="AD8" s="37">
        <f t="shared" si="6"/>
        <v>939</v>
      </c>
      <c r="AE8" s="17">
        <f t="shared" si="4"/>
        <v>134.14285714285714</v>
      </c>
    </row>
    <row r="9" spans="1:31" s="46" customFormat="1" ht="45" customHeight="1" thickBot="1">
      <c r="A9" s="51" t="s">
        <v>5</v>
      </c>
      <c r="B9" s="44">
        <f>SUM(B4:B8)</f>
        <v>1091</v>
      </c>
      <c r="C9" s="47">
        <f>SUM(C4:C8)</f>
        <v>1144</v>
      </c>
      <c r="D9" s="41">
        <f>C9/B9*100</f>
        <v>104.85792850595783</v>
      </c>
      <c r="E9" s="44">
        <f>SUM(E4:E8)</f>
        <v>1761</v>
      </c>
      <c r="F9" s="47">
        <f>SUM(F4:F8)</f>
        <v>1688</v>
      </c>
      <c r="G9" s="41">
        <f>F9/E9*100</f>
        <v>95.85462805224304</v>
      </c>
      <c r="H9" s="44">
        <f>SUM(H4:H8)</f>
        <v>284</v>
      </c>
      <c r="I9" s="47">
        <f>SUM(I4:I8)</f>
        <v>224</v>
      </c>
      <c r="J9" s="41">
        <f>I9/H9*100</f>
        <v>78.87323943661971</v>
      </c>
      <c r="K9" s="44">
        <f>SUM(K4:K8)</f>
        <v>0</v>
      </c>
      <c r="L9" s="47">
        <f>SUM(L4:L8)</f>
        <v>5</v>
      </c>
      <c r="M9" s="41">
        <v>100</v>
      </c>
      <c r="N9" s="39">
        <f t="shared" si="0"/>
        <v>3136</v>
      </c>
      <c r="O9" s="47">
        <f t="shared" si="1"/>
        <v>3061</v>
      </c>
      <c r="P9" s="41">
        <f>O9/N9*100</f>
        <v>97.60841836734694</v>
      </c>
      <c r="Q9" s="44">
        <f>SUM(Q4:Q8)</f>
        <v>1147</v>
      </c>
      <c r="R9" s="47">
        <f>SUM(R4:R8)</f>
        <v>833</v>
      </c>
      <c r="S9" s="41">
        <f>R9/Q9*100</f>
        <v>72.62423714036618</v>
      </c>
      <c r="T9" s="44">
        <f>SUM(T4:T8)</f>
        <v>2874</v>
      </c>
      <c r="U9" s="47">
        <f>SUM(U4:U8)</f>
        <v>1738</v>
      </c>
      <c r="V9" s="41">
        <f t="shared" si="2"/>
        <v>60.473208072373</v>
      </c>
      <c r="W9" s="39">
        <f t="shared" si="5"/>
        <v>4021</v>
      </c>
      <c r="X9" s="47">
        <f t="shared" si="5"/>
        <v>2571</v>
      </c>
      <c r="Y9" s="41">
        <f t="shared" si="3"/>
        <v>63.9393185774683</v>
      </c>
      <c r="Z9" s="44">
        <f>SUM(Z4:Z8)</f>
        <v>2786</v>
      </c>
      <c r="AA9" s="47">
        <f>SUM(AA4:AA8)</f>
        <v>1184</v>
      </c>
      <c r="AB9" s="41">
        <f>AA9/Z9*100</f>
        <v>42.498205312275665</v>
      </c>
      <c r="AC9" s="39">
        <f t="shared" si="6"/>
        <v>7157</v>
      </c>
      <c r="AD9" s="47">
        <f t="shared" si="6"/>
        <v>5632</v>
      </c>
      <c r="AE9" s="41">
        <f t="shared" si="4"/>
        <v>78.69218946485958</v>
      </c>
    </row>
  </sheetData>
  <mergeCells count="12">
    <mergeCell ref="T2:V2"/>
    <mergeCell ref="W2:Y2"/>
    <mergeCell ref="Z2:AB2"/>
    <mergeCell ref="AC2:AE2"/>
    <mergeCell ref="A1:R1"/>
    <mergeCell ref="A2:A3"/>
    <mergeCell ref="B2:D2"/>
    <mergeCell ref="E2:G2"/>
    <mergeCell ref="H2:J2"/>
    <mergeCell ref="K2:M2"/>
    <mergeCell ref="N2:P2"/>
    <mergeCell ref="Q2:S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25.25390625" style="0" customWidth="1"/>
    <col min="2" max="31" width="6.00390625" style="0" customWidth="1"/>
  </cols>
  <sheetData>
    <row r="1" spans="1:18" ht="35.25" customHeight="1" thickBot="1">
      <c r="A1" s="59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31" ht="37.5" customHeight="1">
      <c r="A2" s="54" t="s">
        <v>0</v>
      </c>
      <c r="B2" s="56" t="s">
        <v>16</v>
      </c>
      <c r="C2" s="57"/>
      <c r="D2" s="58"/>
      <c r="E2" s="56" t="s">
        <v>17</v>
      </c>
      <c r="F2" s="57"/>
      <c r="G2" s="58"/>
      <c r="H2" s="56" t="s">
        <v>18</v>
      </c>
      <c r="I2" s="57"/>
      <c r="J2" s="58"/>
      <c r="K2" s="56" t="s">
        <v>42</v>
      </c>
      <c r="L2" s="57"/>
      <c r="M2" s="58"/>
      <c r="N2" s="56" t="s">
        <v>43</v>
      </c>
      <c r="O2" s="57"/>
      <c r="P2" s="58"/>
      <c r="Q2" s="56" t="s">
        <v>33</v>
      </c>
      <c r="R2" s="57"/>
      <c r="S2" s="58"/>
      <c r="T2" s="56" t="s">
        <v>19</v>
      </c>
      <c r="U2" s="57"/>
      <c r="V2" s="58"/>
      <c r="W2" s="56" t="s">
        <v>22</v>
      </c>
      <c r="X2" s="57"/>
      <c r="Y2" s="58"/>
      <c r="Z2" s="56" t="s">
        <v>35</v>
      </c>
      <c r="AA2" s="57"/>
      <c r="AB2" s="58"/>
      <c r="AC2" s="56" t="s">
        <v>24</v>
      </c>
      <c r="AD2" s="57"/>
      <c r="AE2" s="58"/>
    </row>
    <row r="3" spans="1:31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2" t="s">
        <v>7</v>
      </c>
      <c r="I3" s="3" t="s">
        <v>6</v>
      </c>
      <c r="J3" s="4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</row>
    <row r="4" spans="1:31" ht="45" customHeight="1">
      <c r="A4" s="48" t="s">
        <v>9</v>
      </c>
      <c r="B4" s="19">
        <v>641</v>
      </c>
      <c r="C4" s="6">
        <v>529</v>
      </c>
      <c r="D4" s="16">
        <f>C4/B4*100</f>
        <v>82.52730109204369</v>
      </c>
      <c r="E4" s="19">
        <v>711</v>
      </c>
      <c r="F4" s="6">
        <v>650</v>
      </c>
      <c r="G4" s="16">
        <f>F4/E4*100</f>
        <v>91.42053445850914</v>
      </c>
      <c r="H4" s="19">
        <v>184</v>
      </c>
      <c r="I4" s="6"/>
      <c r="J4" s="16">
        <f>I4/H4*100</f>
        <v>0</v>
      </c>
      <c r="K4" s="19">
        <v>0</v>
      </c>
      <c r="L4" s="6">
        <v>5</v>
      </c>
      <c r="M4" s="16">
        <v>100</v>
      </c>
      <c r="N4" s="19">
        <f aca="true" t="shared" si="0" ref="N4:N9">B4+E4+H4</f>
        <v>1536</v>
      </c>
      <c r="O4" s="6">
        <f aca="true" t="shared" si="1" ref="O4:O9">C4+F4+I4+L4</f>
        <v>1184</v>
      </c>
      <c r="P4" s="16">
        <f>O4/N4*100</f>
        <v>77.08333333333334</v>
      </c>
      <c r="Q4" s="19">
        <v>122</v>
      </c>
      <c r="R4" s="6">
        <v>122</v>
      </c>
      <c r="S4" s="16">
        <f>R4/Q4*100</f>
        <v>100</v>
      </c>
      <c r="T4" s="19">
        <v>624</v>
      </c>
      <c r="U4" s="6"/>
      <c r="V4" s="16">
        <f aca="true" t="shared" si="2" ref="V4:V9">U4/T4*100</f>
        <v>0</v>
      </c>
      <c r="W4" s="19">
        <f>Q4+T4</f>
        <v>746</v>
      </c>
      <c r="X4" s="6">
        <f>R4+U4</f>
        <v>122</v>
      </c>
      <c r="Y4" s="16">
        <f aca="true" t="shared" si="3" ref="Y4:Y9">X4/W4*100</f>
        <v>16.353887399463808</v>
      </c>
      <c r="Z4" s="19">
        <v>736</v>
      </c>
      <c r="AA4" s="6"/>
      <c r="AB4" s="16">
        <f>AA4/Z4*100</f>
        <v>0</v>
      </c>
      <c r="AC4" s="19">
        <f>N4+W4</f>
        <v>2282</v>
      </c>
      <c r="AD4" s="6">
        <f>O4+X4</f>
        <v>1306</v>
      </c>
      <c r="AE4" s="16">
        <f aca="true" t="shared" si="4" ref="AE4:AE9">AD4/AC4*100</f>
        <v>57.23049956178791</v>
      </c>
    </row>
    <row r="5" spans="1:31" ht="45" customHeight="1">
      <c r="A5" s="49" t="s">
        <v>10</v>
      </c>
      <c r="B5" s="20">
        <v>450</v>
      </c>
      <c r="C5" s="5">
        <v>450</v>
      </c>
      <c r="D5" s="16">
        <f>C5/B5*100</f>
        <v>100</v>
      </c>
      <c r="E5" s="20">
        <v>550</v>
      </c>
      <c r="F5" s="5">
        <v>550</v>
      </c>
      <c r="G5" s="16">
        <f>F5/E5*100</f>
        <v>100</v>
      </c>
      <c r="H5" s="20">
        <v>100</v>
      </c>
      <c r="I5" s="5">
        <v>100</v>
      </c>
      <c r="J5" s="16">
        <f>I5/H5*100</f>
        <v>100</v>
      </c>
      <c r="K5" s="20"/>
      <c r="L5" s="5"/>
      <c r="M5" s="16"/>
      <c r="N5" s="19">
        <f t="shared" si="0"/>
        <v>1100</v>
      </c>
      <c r="O5" s="6">
        <f t="shared" si="1"/>
        <v>1100</v>
      </c>
      <c r="P5" s="16">
        <f>O5/N5*100</f>
        <v>100</v>
      </c>
      <c r="Q5" s="20">
        <v>300</v>
      </c>
      <c r="R5" s="5">
        <v>150</v>
      </c>
      <c r="S5" s="16">
        <f>R5/Q5*100</f>
        <v>50</v>
      </c>
      <c r="T5" s="20">
        <v>800</v>
      </c>
      <c r="U5" s="5">
        <v>650</v>
      </c>
      <c r="V5" s="16">
        <f t="shared" si="2"/>
        <v>81.25</v>
      </c>
      <c r="W5" s="19">
        <f aca="true" t="shared" si="5" ref="W5:X9">Q5+T5</f>
        <v>1100</v>
      </c>
      <c r="X5" s="6">
        <f t="shared" si="5"/>
        <v>800</v>
      </c>
      <c r="Y5" s="16">
        <f t="shared" si="3"/>
        <v>72.72727272727273</v>
      </c>
      <c r="Z5" s="20">
        <v>800</v>
      </c>
      <c r="AA5" s="5">
        <v>460</v>
      </c>
      <c r="AB5" s="16">
        <f>AA5/Z5*100</f>
        <v>57.49999999999999</v>
      </c>
      <c r="AC5" s="19">
        <f aca="true" t="shared" si="6" ref="AC5:AD9">N5+W5</f>
        <v>2200</v>
      </c>
      <c r="AD5" s="6">
        <f t="shared" si="6"/>
        <v>1900</v>
      </c>
      <c r="AE5" s="16">
        <f t="shared" si="4"/>
        <v>86.36363636363636</v>
      </c>
    </row>
    <row r="6" spans="1:31" ht="45" customHeight="1">
      <c r="A6" s="49" t="s">
        <v>2</v>
      </c>
      <c r="B6" s="20"/>
      <c r="C6" s="5"/>
      <c r="D6" s="16"/>
      <c r="E6" s="20"/>
      <c r="F6" s="5"/>
      <c r="G6" s="16"/>
      <c r="H6" s="20"/>
      <c r="I6" s="5"/>
      <c r="J6" s="16"/>
      <c r="K6" s="20"/>
      <c r="L6" s="5"/>
      <c r="M6" s="16"/>
      <c r="N6" s="19">
        <f t="shared" si="0"/>
        <v>0</v>
      </c>
      <c r="O6" s="6">
        <f t="shared" si="1"/>
        <v>0</v>
      </c>
      <c r="P6" s="16"/>
      <c r="Q6" s="20">
        <v>200</v>
      </c>
      <c r="R6" s="5">
        <v>200</v>
      </c>
      <c r="S6" s="16">
        <f>R6/Q6*100</f>
        <v>100</v>
      </c>
      <c r="T6" s="20">
        <v>200</v>
      </c>
      <c r="U6" s="5">
        <v>135</v>
      </c>
      <c r="V6" s="16">
        <f t="shared" si="2"/>
        <v>67.5</v>
      </c>
      <c r="W6" s="19">
        <f t="shared" si="5"/>
        <v>400</v>
      </c>
      <c r="X6" s="6">
        <f t="shared" si="5"/>
        <v>335</v>
      </c>
      <c r="Y6" s="16">
        <f t="shared" si="3"/>
        <v>83.75</v>
      </c>
      <c r="Z6" s="20">
        <v>0</v>
      </c>
      <c r="AA6" s="5"/>
      <c r="AB6" s="16"/>
      <c r="AC6" s="19">
        <f t="shared" si="6"/>
        <v>400</v>
      </c>
      <c r="AD6" s="6">
        <f t="shared" si="6"/>
        <v>335</v>
      </c>
      <c r="AE6" s="16">
        <f t="shared" si="4"/>
        <v>83.75</v>
      </c>
    </row>
    <row r="7" spans="1:31" ht="45" customHeight="1">
      <c r="A7" s="49" t="s">
        <v>3</v>
      </c>
      <c r="B7" s="20"/>
      <c r="C7" s="5"/>
      <c r="D7" s="16"/>
      <c r="E7" s="20">
        <v>500</v>
      </c>
      <c r="F7" s="5">
        <v>508</v>
      </c>
      <c r="G7" s="16">
        <f>F7/E7*100</f>
        <v>101.6</v>
      </c>
      <c r="H7" s="20"/>
      <c r="I7" s="5"/>
      <c r="J7" s="16"/>
      <c r="K7" s="20"/>
      <c r="L7" s="5"/>
      <c r="M7" s="16"/>
      <c r="N7" s="19">
        <f t="shared" si="0"/>
        <v>500</v>
      </c>
      <c r="O7" s="6">
        <f t="shared" si="1"/>
        <v>508</v>
      </c>
      <c r="P7" s="16">
        <f>O7/N7*100</f>
        <v>101.6</v>
      </c>
      <c r="Q7" s="20">
        <v>525</v>
      </c>
      <c r="R7" s="5">
        <v>420</v>
      </c>
      <c r="S7" s="16">
        <f>R7/Q7*100</f>
        <v>80</v>
      </c>
      <c r="T7" s="20">
        <v>550</v>
      </c>
      <c r="U7" s="5">
        <v>366</v>
      </c>
      <c r="V7" s="16">
        <f t="shared" si="2"/>
        <v>66.54545454545455</v>
      </c>
      <c r="W7" s="19">
        <f t="shared" si="5"/>
        <v>1075</v>
      </c>
      <c r="X7" s="6">
        <f t="shared" si="5"/>
        <v>786</v>
      </c>
      <c r="Y7" s="16">
        <f t="shared" si="3"/>
        <v>73.11627906976744</v>
      </c>
      <c r="Z7" s="20">
        <v>550</v>
      </c>
      <c r="AA7" s="5">
        <v>174</v>
      </c>
      <c r="AB7" s="16">
        <f>AA7/Z7*100</f>
        <v>31.636363636363633</v>
      </c>
      <c r="AC7" s="19">
        <f t="shared" si="6"/>
        <v>1575</v>
      </c>
      <c r="AD7" s="6">
        <f t="shared" si="6"/>
        <v>1294</v>
      </c>
      <c r="AE7" s="16">
        <f t="shared" si="4"/>
        <v>82.15873015873015</v>
      </c>
    </row>
    <row r="8" spans="1:31" ht="45" customHeight="1" thickBot="1">
      <c r="A8" s="50" t="s">
        <v>4</v>
      </c>
      <c r="B8" s="21">
        <v>0</v>
      </c>
      <c r="C8" s="11">
        <v>165</v>
      </c>
      <c r="D8" s="17">
        <v>100</v>
      </c>
      <c r="E8" s="21"/>
      <c r="F8" s="11"/>
      <c r="G8" s="17"/>
      <c r="H8" s="21">
        <v>0</v>
      </c>
      <c r="I8" s="11">
        <v>124</v>
      </c>
      <c r="J8" s="17">
        <v>100</v>
      </c>
      <c r="K8" s="21"/>
      <c r="L8" s="11"/>
      <c r="M8" s="17"/>
      <c r="N8" s="36">
        <f t="shared" si="0"/>
        <v>0</v>
      </c>
      <c r="O8" s="37">
        <f t="shared" si="1"/>
        <v>289</v>
      </c>
      <c r="P8" s="17">
        <v>100</v>
      </c>
      <c r="Q8" s="21"/>
      <c r="R8" s="11"/>
      <c r="S8" s="17"/>
      <c r="T8" s="21">
        <v>700</v>
      </c>
      <c r="U8" s="11">
        <v>700</v>
      </c>
      <c r="V8" s="17">
        <f t="shared" si="2"/>
        <v>100</v>
      </c>
      <c r="W8" s="36">
        <f t="shared" si="5"/>
        <v>700</v>
      </c>
      <c r="X8" s="6">
        <f t="shared" si="5"/>
        <v>700</v>
      </c>
      <c r="Y8" s="17">
        <f t="shared" si="3"/>
        <v>100</v>
      </c>
      <c r="Z8" s="21">
        <v>700</v>
      </c>
      <c r="AA8" s="11">
        <v>640</v>
      </c>
      <c r="AB8" s="17">
        <f>AA8/Z8*100</f>
        <v>91.42857142857143</v>
      </c>
      <c r="AC8" s="36">
        <f t="shared" si="6"/>
        <v>700</v>
      </c>
      <c r="AD8" s="37">
        <f t="shared" si="6"/>
        <v>989</v>
      </c>
      <c r="AE8" s="17">
        <f t="shared" si="4"/>
        <v>141.28571428571428</v>
      </c>
    </row>
    <row r="9" spans="1:31" s="46" customFormat="1" ht="45" customHeight="1" thickBot="1">
      <c r="A9" s="51" t="s">
        <v>5</v>
      </c>
      <c r="B9" s="44">
        <f>SUM(B4:B8)</f>
        <v>1091</v>
      </c>
      <c r="C9" s="47">
        <f>SUM(C4:C8)</f>
        <v>1144</v>
      </c>
      <c r="D9" s="41">
        <f>C9/B9*100</f>
        <v>104.85792850595783</v>
      </c>
      <c r="E9" s="44">
        <f>SUM(E4:E8)</f>
        <v>1761</v>
      </c>
      <c r="F9" s="47">
        <f>SUM(F4:F8)</f>
        <v>1708</v>
      </c>
      <c r="G9" s="41">
        <f>F9/E9*100</f>
        <v>96.99034639409426</v>
      </c>
      <c r="H9" s="44">
        <f>SUM(H4:H8)</f>
        <v>284</v>
      </c>
      <c r="I9" s="47">
        <f>SUM(I4:I8)</f>
        <v>224</v>
      </c>
      <c r="J9" s="41">
        <f>I9/H9*100</f>
        <v>78.87323943661971</v>
      </c>
      <c r="K9" s="44">
        <f>SUM(K4:K8)</f>
        <v>0</v>
      </c>
      <c r="L9" s="47">
        <f>SUM(L4:L8)</f>
        <v>5</v>
      </c>
      <c r="M9" s="41">
        <v>100</v>
      </c>
      <c r="N9" s="39">
        <f t="shared" si="0"/>
        <v>3136</v>
      </c>
      <c r="O9" s="47">
        <f t="shared" si="1"/>
        <v>3081</v>
      </c>
      <c r="P9" s="41">
        <f>O9/N9*100</f>
        <v>98.24617346938776</v>
      </c>
      <c r="Q9" s="44">
        <f>SUM(Q4:Q8)</f>
        <v>1147</v>
      </c>
      <c r="R9" s="47">
        <f>SUM(R4:R8)</f>
        <v>892</v>
      </c>
      <c r="S9" s="41">
        <f>R9/Q9*100</f>
        <v>77.76809067131649</v>
      </c>
      <c r="T9" s="44">
        <f>SUM(T4:T8)</f>
        <v>2874</v>
      </c>
      <c r="U9" s="47">
        <f>SUM(U4:U8)</f>
        <v>1851</v>
      </c>
      <c r="V9" s="41">
        <f t="shared" si="2"/>
        <v>64.40501043841336</v>
      </c>
      <c r="W9" s="39">
        <f t="shared" si="5"/>
        <v>4021</v>
      </c>
      <c r="X9" s="47">
        <f t="shared" si="5"/>
        <v>2743</v>
      </c>
      <c r="Y9" s="41">
        <f t="shared" si="3"/>
        <v>68.21686147724446</v>
      </c>
      <c r="Z9" s="44">
        <f>SUM(Z4:Z8)</f>
        <v>2786</v>
      </c>
      <c r="AA9" s="47">
        <f>SUM(AA4:AA8)</f>
        <v>1274</v>
      </c>
      <c r="AB9" s="41">
        <f>AA9/Z9*100</f>
        <v>45.7286432160804</v>
      </c>
      <c r="AC9" s="39">
        <f t="shared" si="6"/>
        <v>7157</v>
      </c>
      <c r="AD9" s="47">
        <f t="shared" si="6"/>
        <v>5824</v>
      </c>
      <c r="AE9" s="41">
        <f t="shared" si="4"/>
        <v>81.3748777420707</v>
      </c>
    </row>
  </sheetData>
  <mergeCells count="12">
    <mergeCell ref="A1:R1"/>
    <mergeCell ref="A2:A3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25.25390625" style="0" customWidth="1"/>
    <col min="2" max="31" width="6.00390625" style="0" customWidth="1"/>
  </cols>
  <sheetData>
    <row r="1" spans="1:18" ht="35.25" customHeight="1" thickBot="1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31" ht="37.5" customHeight="1">
      <c r="A2" s="54" t="s">
        <v>0</v>
      </c>
      <c r="B2" s="56" t="s">
        <v>16</v>
      </c>
      <c r="C2" s="57"/>
      <c r="D2" s="58"/>
      <c r="E2" s="56" t="s">
        <v>17</v>
      </c>
      <c r="F2" s="57"/>
      <c r="G2" s="58"/>
      <c r="H2" s="56" t="s">
        <v>18</v>
      </c>
      <c r="I2" s="57"/>
      <c r="J2" s="58"/>
      <c r="K2" s="56" t="s">
        <v>42</v>
      </c>
      <c r="L2" s="57"/>
      <c r="M2" s="58"/>
      <c r="N2" s="56" t="s">
        <v>43</v>
      </c>
      <c r="O2" s="57"/>
      <c r="P2" s="58"/>
      <c r="Q2" s="56" t="s">
        <v>33</v>
      </c>
      <c r="R2" s="57"/>
      <c r="S2" s="58"/>
      <c r="T2" s="56" t="s">
        <v>19</v>
      </c>
      <c r="U2" s="57"/>
      <c r="V2" s="58"/>
      <c r="W2" s="56" t="s">
        <v>22</v>
      </c>
      <c r="X2" s="57"/>
      <c r="Y2" s="58"/>
      <c r="Z2" s="56" t="s">
        <v>35</v>
      </c>
      <c r="AA2" s="57"/>
      <c r="AB2" s="58"/>
      <c r="AC2" s="56" t="s">
        <v>24</v>
      </c>
      <c r="AD2" s="57"/>
      <c r="AE2" s="58"/>
    </row>
    <row r="3" spans="1:31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2" t="s">
        <v>7</v>
      </c>
      <c r="I3" s="3" t="s">
        <v>6</v>
      </c>
      <c r="J3" s="4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</row>
    <row r="4" spans="1:31" ht="45" customHeight="1">
      <c r="A4" s="48" t="s">
        <v>9</v>
      </c>
      <c r="B4" s="19">
        <v>641</v>
      </c>
      <c r="C4" s="6">
        <v>529</v>
      </c>
      <c r="D4" s="16">
        <f>C4/B4*100</f>
        <v>82.52730109204369</v>
      </c>
      <c r="E4" s="19">
        <v>711</v>
      </c>
      <c r="F4" s="6">
        <v>685</v>
      </c>
      <c r="G4" s="16">
        <f>F4/E4*100</f>
        <v>96.34317862165963</v>
      </c>
      <c r="H4" s="19">
        <v>184</v>
      </c>
      <c r="I4" s="6">
        <v>30</v>
      </c>
      <c r="J4" s="16">
        <f>I4/H4*100</f>
        <v>16.304347826086957</v>
      </c>
      <c r="K4" s="19">
        <v>0</v>
      </c>
      <c r="L4" s="6">
        <v>5</v>
      </c>
      <c r="M4" s="16">
        <v>100</v>
      </c>
      <c r="N4" s="19">
        <f aca="true" t="shared" si="0" ref="N4:N9">B4+E4+H4</f>
        <v>1536</v>
      </c>
      <c r="O4" s="6">
        <f aca="true" t="shared" si="1" ref="O4:O9">C4+F4+I4+L4</f>
        <v>1249</v>
      </c>
      <c r="P4" s="16">
        <f>O4/N4*100</f>
        <v>81.31510416666666</v>
      </c>
      <c r="Q4" s="19">
        <v>122</v>
      </c>
      <c r="R4" s="6">
        <v>122</v>
      </c>
      <c r="S4" s="16">
        <f>R4/Q4*100</f>
        <v>100</v>
      </c>
      <c r="T4" s="19">
        <v>624</v>
      </c>
      <c r="U4" s="6"/>
      <c r="V4" s="16">
        <f aca="true" t="shared" si="2" ref="V4:V9">U4/T4*100</f>
        <v>0</v>
      </c>
      <c r="W4" s="19">
        <f>Q4+T4</f>
        <v>746</v>
      </c>
      <c r="X4" s="6">
        <f>R4+U4</f>
        <v>122</v>
      </c>
      <c r="Y4" s="16">
        <f aca="true" t="shared" si="3" ref="Y4:Y9">X4/W4*100</f>
        <v>16.353887399463808</v>
      </c>
      <c r="Z4" s="19">
        <v>736</v>
      </c>
      <c r="AA4" s="6"/>
      <c r="AB4" s="16">
        <f>AA4/Z4*100</f>
        <v>0</v>
      </c>
      <c r="AC4" s="19">
        <f>N4+W4</f>
        <v>2282</v>
      </c>
      <c r="AD4" s="6">
        <f>O4+X4</f>
        <v>1371</v>
      </c>
      <c r="AE4" s="16">
        <f aca="true" t="shared" si="4" ref="AE4:AE9">AD4/AC4*100</f>
        <v>60.07887817703769</v>
      </c>
    </row>
    <row r="5" spans="1:31" ht="45" customHeight="1">
      <c r="A5" s="49" t="s">
        <v>54</v>
      </c>
      <c r="B5" s="20">
        <v>450</v>
      </c>
      <c r="C5" s="5">
        <v>450</v>
      </c>
      <c r="D5" s="16">
        <f>C5/B5*100</f>
        <v>100</v>
      </c>
      <c r="E5" s="20">
        <v>550</v>
      </c>
      <c r="F5" s="5">
        <v>550</v>
      </c>
      <c r="G5" s="16">
        <f>F5/E5*100</f>
        <v>100</v>
      </c>
      <c r="H5" s="20">
        <v>100</v>
      </c>
      <c r="I5" s="5">
        <v>100</v>
      </c>
      <c r="J5" s="16">
        <f>I5/H5*100</f>
        <v>100</v>
      </c>
      <c r="K5" s="20"/>
      <c r="L5" s="5"/>
      <c r="M5" s="16"/>
      <c r="N5" s="19">
        <f t="shared" si="0"/>
        <v>1100</v>
      </c>
      <c r="O5" s="6">
        <f t="shared" si="1"/>
        <v>1100</v>
      </c>
      <c r="P5" s="16">
        <f>O5/N5*100</f>
        <v>100</v>
      </c>
      <c r="Q5" s="20">
        <v>300</v>
      </c>
      <c r="R5" s="5">
        <v>150</v>
      </c>
      <c r="S5" s="16">
        <f>R5/Q5*100</f>
        <v>50</v>
      </c>
      <c r="T5" s="20">
        <v>800</v>
      </c>
      <c r="U5" s="5">
        <v>680</v>
      </c>
      <c r="V5" s="16">
        <f t="shared" si="2"/>
        <v>85</v>
      </c>
      <c r="W5" s="19">
        <f aca="true" t="shared" si="5" ref="W5:X9">Q5+T5</f>
        <v>1100</v>
      </c>
      <c r="X5" s="6">
        <f t="shared" si="5"/>
        <v>830</v>
      </c>
      <c r="Y5" s="16">
        <f t="shared" si="3"/>
        <v>75.45454545454545</v>
      </c>
      <c r="Z5" s="20">
        <v>800</v>
      </c>
      <c r="AA5" s="5">
        <v>500</v>
      </c>
      <c r="AB5" s="16">
        <f>AA5/Z5*100</f>
        <v>62.5</v>
      </c>
      <c r="AC5" s="19">
        <f aca="true" t="shared" si="6" ref="AC5:AD9">N5+W5</f>
        <v>2200</v>
      </c>
      <c r="AD5" s="6">
        <f t="shared" si="6"/>
        <v>1930</v>
      </c>
      <c r="AE5" s="16">
        <f t="shared" si="4"/>
        <v>87.72727272727273</v>
      </c>
    </row>
    <row r="6" spans="1:31" ht="45" customHeight="1">
      <c r="A6" s="49" t="s">
        <v>2</v>
      </c>
      <c r="B6" s="20"/>
      <c r="C6" s="5"/>
      <c r="D6" s="16"/>
      <c r="E6" s="20"/>
      <c r="F6" s="5"/>
      <c r="G6" s="16"/>
      <c r="H6" s="20"/>
      <c r="I6" s="5"/>
      <c r="J6" s="16"/>
      <c r="K6" s="20"/>
      <c r="L6" s="5"/>
      <c r="M6" s="16"/>
      <c r="N6" s="19">
        <f t="shared" si="0"/>
        <v>0</v>
      </c>
      <c r="O6" s="6">
        <f t="shared" si="1"/>
        <v>0</v>
      </c>
      <c r="P6" s="16"/>
      <c r="Q6" s="20">
        <v>200</v>
      </c>
      <c r="R6" s="5">
        <v>200</v>
      </c>
      <c r="S6" s="16">
        <f>R6/Q6*100</f>
        <v>100</v>
      </c>
      <c r="T6" s="20">
        <v>200</v>
      </c>
      <c r="U6" s="5">
        <v>135</v>
      </c>
      <c r="V6" s="16">
        <f t="shared" si="2"/>
        <v>67.5</v>
      </c>
      <c r="W6" s="19">
        <f t="shared" si="5"/>
        <v>400</v>
      </c>
      <c r="X6" s="6">
        <f t="shared" si="5"/>
        <v>335</v>
      </c>
      <c r="Y6" s="16">
        <f t="shared" si="3"/>
        <v>83.75</v>
      </c>
      <c r="Z6" s="20">
        <v>0</v>
      </c>
      <c r="AA6" s="5"/>
      <c r="AB6" s="16"/>
      <c r="AC6" s="19">
        <f t="shared" si="6"/>
        <v>400</v>
      </c>
      <c r="AD6" s="6">
        <f t="shared" si="6"/>
        <v>335</v>
      </c>
      <c r="AE6" s="16">
        <f t="shared" si="4"/>
        <v>83.75</v>
      </c>
    </row>
    <row r="7" spans="1:31" ht="45" customHeight="1">
      <c r="A7" s="49" t="s">
        <v>3</v>
      </c>
      <c r="B7" s="20"/>
      <c r="C7" s="5"/>
      <c r="D7" s="16"/>
      <c r="E7" s="20">
        <v>500</v>
      </c>
      <c r="F7" s="5">
        <v>508</v>
      </c>
      <c r="G7" s="16">
        <f>F7/E7*100</f>
        <v>101.6</v>
      </c>
      <c r="H7" s="20"/>
      <c r="I7" s="5"/>
      <c r="J7" s="16"/>
      <c r="K7" s="20"/>
      <c r="L7" s="5"/>
      <c r="M7" s="16"/>
      <c r="N7" s="19">
        <f t="shared" si="0"/>
        <v>500</v>
      </c>
      <c r="O7" s="6">
        <f t="shared" si="1"/>
        <v>508</v>
      </c>
      <c r="P7" s="16">
        <f>O7/N7*100</f>
        <v>101.6</v>
      </c>
      <c r="Q7" s="20">
        <v>525</v>
      </c>
      <c r="R7" s="5">
        <v>458</v>
      </c>
      <c r="S7" s="16">
        <f>R7/Q7*100</f>
        <v>87.23809523809524</v>
      </c>
      <c r="T7" s="20">
        <v>550</v>
      </c>
      <c r="U7" s="5">
        <v>383</v>
      </c>
      <c r="V7" s="16">
        <f t="shared" si="2"/>
        <v>69.63636363636364</v>
      </c>
      <c r="W7" s="19">
        <f t="shared" si="5"/>
        <v>1075</v>
      </c>
      <c r="X7" s="6">
        <f t="shared" si="5"/>
        <v>841</v>
      </c>
      <c r="Y7" s="16">
        <f t="shared" si="3"/>
        <v>78.23255813953487</v>
      </c>
      <c r="Z7" s="20">
        <v>550</v>
      </c>
      <c r="AA7" s="5">
        <v>174</v>
      </c>
      <c r="AB7" s="16">
        <f>AA7/Z7*100</f>
        <v>31.636363636363633</v>
      </c>
      <c r="AC7" s="19">
        <f t="shared" si="6"/>
        <v>1575</v>
      </c>
      <c r="AD7" s="6">
        <f t="shared" si="6"/>
        <v>1349</v>
      </c>
      <c r="AE7" s="16">
        <f t="shared" si="4"/>
        <v>85.65079365079366</v>
      </c>
    </row>
    <row r="8" spans="1:31" ht="45" customHeight="1" thickBot="1">
      <c r="A8" s="50" t="s">
        <v>4</v>
      </c>
      <c r="B8" s="21">
        <v>0</v>
      </c>
      <c r="C8" s="11">
        <v>165</v>
      </c>
      <c r="D8" s="17">
        <v>100</v>
      </c>
      <c r="E8" s="21"/>
      <c r="F8" s="11"/>
      <c r="G8" s="17"/>
      <c r="H8" s="21">
        <v>0</v>
      </c>
      <c r="I8" s="11">
        <v>124</v>
      </c>
      <c r="J8" s="17">
        <v>100</v>
      </c>
      <c r="K8" s="21"/>
      <c r="L8" s="11"/>
      <c r="M8" s="17"/>
      <c r="N8" s="36">
        <f t="shared" si="0"/>
        <v>0</v>
      </c>
      <c r="O8" s="37">
        <f t="shared" si="1"/>
        <v>289</v>
      </c>
      <c r="P8" s="17">
        <v>100</v>
      </c>
      <c r="Q8" s="21"/>
      <c r="R8" s="11"/>
      <c r="S8" s="17"/>
      <c r="T8" s="21">
        <v>700</v>
      </c>
      <c r="U8" s="11">
        <v>700</v>
      </c>
      <c r="V8" s="17">
        <f t="shared" si="2"/>
        <v>100</v>
      </c>
      <c r="W8" s="36">
        <f t="shared" si="5"/>
        <v>700</v>
      </c>
      <c r="X8" s="6">
        <f t="shared" si="5"/>
        <v>700</v>
      </c>
      <c r="Y8" s="17">
        <f t="shared" si="3"/>
        <v>100</v>
      </c>
      <c r="Z8" s="21">
        <v>700</v>
      </c>
      <c r="AA8" s="11">
        <v>700</v>
      </c>
      <c r="AB8" s="17">
        <f>AA8/Z8*100</f>
        <v>100</v>
      </c>
      <c r="AC8" s="36">
        <f t="shared" si="6"/>
        <v>700</v>
      </c>
      <c r="AD8" s="37">
        <f t="shared" si="6"/>
        <v>989</v>
      </c>
      <c r="AE8" s="17">
        <f t="shared" si="4"/>
        <v>141.28571428571428</v>
      </c>
    </row>
    <row r="9" spans="1:31" s="46" customFormat="1" ht="45" customHeight="1" thickBot="1">
      <c r="A9" s="51" t="s">
        <v>5</v>
      </c>
      <c r="B9" s="44">
        <f>SUM(B4:B8)</f>
        <v>1091</v>
      </c>
      <c r="C9" s="47">
        <f>SUM(C4:C8)</f>
        <v>1144</v>
      </c>
      <c r="D9" s="41">
        <f>C9/B9*100</f>
        <v>104.85792850595783</v>
      </c>
      <c r="E9" s="44">
        <f>SUM(E4:E8)</f>
        <v>1761</v>
      </c>
      <c r="F9" s="47">
        <f>SUM(F4:F8)</f>
        <v>1743</v>
      </c>
      <c r="G9" s="41">
        <f>F9/E9*100</f>
        <v>98.9778534923339</v>
      </c>
      <c r="H9" s="44">
        <f>SUM(H4:H8)</f>
        <v>284</v>
      </c>
      <c r="I9" s="47">
        <f>SUM(I4:I8)</f>
        <v>254</v>
      </c>
      <c r="J9" s="41">
        <f>I9/H9*100</f>
        <v>89.43661971830986</v>
      </c>
      <c r="K9" s="44">
        <f>SUM(K4:K8)</f>
        <v>0</v>
      </c>
      <c r="L9" s="47">
        <f>SUM(L4:L8)</f>
        <v>5</v>
      </c>
      <c r="M9" s="41">
        <v>100</v>
      </c>
      <c r="N9" s="39">
        <f t="shared" si="0"/>
        <v>3136</v>
      </c>
      <c r="O9" s="47">
        <f t="shared" si="1"/>
        <v>3146</v>
      </c>
      <c r="P9" s="41">
        <f>O9/N9*100</f>
        <v>100.3188775510204</v>
      </c>
      <c r="Q9" s="44">
        <f>SUM(Q4:Q8)</f>
        <v>1147</v>
      </c>
      <c r="R9" s="47">
        <f>SUM(R4:R8)</f>
        <v>930</v>
      </c>
      <c r="S9" s="41">
        <f>R9/Q9*100</f>
        <v>81.08108108108108</v>
      </c>
      <c r="T9" s="44">
        <f>SUM(T4:T8)</f>
        <v>2874</v>
      </c>
      <c r="U9" s="47">
        <f>SUM(U4:U8)</f>
        <v>1898</v>
      </c>
      <c r="V9" s="41">
        <f t="shared" si="2"/>
        <v>66.04036186499653</v>
      </c>
      <c r="W9" s="39">
        <f t="shared" si="5"/>
        <v>4021</v>
      </c>
      <c r="X9" s="47">
        <f t="shared" si="5"/>
        <v>2828</v>
      </c>
      <c r="Y9" s="41">
        <f t="shared" si="3"/>
        <v>70.33076349166873</v>
      </c>
      <c r="Z9" s="44">
        <f>SUM(Z4:Z8)</f>
        <v>2786</v>
      </c>
      <c r="AA9" s="47">
        <f>SUM(AA4:AA8)</f>
        <v>1374</v>
      </c>
      <c r="AB9" s="41">
        <f>AA9/Z9*100</f>
        <v>49.31801866475233</v>
      </c>
      <c r="AC9" s="39">
        <f t="shared" si="6"/>
        <v>7157</v>
      </c>
      <c r="AD9" s="47">
        <f t="shared" si="6"/>
        <v>5974</v>
      </c>
      <c r="AE9" s="41">
        <f t="shared" si="4"/>
        <v>83.47072795864189</v>
      </c>
    </row>
  </sheetData>
  <mergeCells count="12">
    <mergeCell ref="T2:V2"/>
    <mergeCell ref="W2:Y2"/>
    <mergeCell ref="Z2:AB2"/>
    <mergeCell ref="AC2:AE2"/>
    <mergeCell ref="A1:R1"/>
    <mergeCell ref="A2:A3"/>
    <mergeCell ref="B2:D2"/>
    <mergeCell ref="E2:G2"/>
    <mergeCell ref="H2:J2"/>
    <mergeCell ref="K2:M2"/>
    <mergeCell ref="N2:P2"/>
    <mergeCell ref="Q2:S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25.25390625" style="0" customWidth="1"/>
    <col min="2" max="31" width="6.00390625" style="0" customWidth="1"/>
  </cols>
  <sheetData>
    <row r="1" spans="1:18" ht="35.25" customHeight="1" thickBot="1">
      <c r="A1" s="59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31" ht="37.5" customHeight="1">
      <c r="A2" s="54" t="s">
        <v>0</v>
      </c>
      <c r="B2" s="56" t="s">
        <v>16</v>
      </c>
      <c r="C2" s="57"/>
      <c r="D2" s="58"/>
      <c r="E2" s="56" t="s">
        <v>17</v>
      </c>
      <c r="F2" s="57"/>
      <c r="G2" s="58"/>
      <c r="H2" s="56" t="s">
        <v>18</v>
      </c>
      <c r="I2" s="57"/>
      <c r="J2" s="58"/>
      <c r="K2" s="56" t="s">
        <v>42</v>
      </c>
      <c r="L2" s="57"/>
      <c r="M2" s="58"/>
      <c r="N2" s="56" t="s">
        <v>43</v>
      </c>
      <c r="O2" s="57"/>
      <c r="P2" s="58"/>
      <c r="Q2" s="56" t="s">
        <v>33</v>
      </c>
      <c r="R2" s="57"/>
      <c r="S2" s="58"/>
      <c r="T2" s="56" t="s">
        <v>19</v>
      </c>
      <c r="U2" s="57"/>
      <c r="V2" s="58"/>
      <c r="W2" s="56" t="s">
        <v>22</v>
      </c>
      <c r="X2" s="57"/>
      <c r="Y2" s="58"/>
      <c r="Z2" s="56" t="s">
        <v>35</v>
      </c>
      <c r="AA2" s="57"/>
      <c r="AB2" s="58"/>
      <c r="AC2" s="56" t="s">
        <v>24</v>
      </c>
      <c r="AD2" s="57"/>
      <c r="AE2" s="58"/>
    </row>
    <row r="3" spans="1:31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2" t="s">
        <v>7</v>
      </c>
      <c r="I3" s="3" t="s">
        <v>6</v>
      </c>
      <c r="J3" s="4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</row>
    <row r="4" spans="1:31" ht="45" customHeight="1">
      <c r="A4" s="48" t="s">
        <v>9</v>
      </c>
      <c r="B4" s="19">
        <v>641</v>
      </c>
      <c r="C4" s="6">
        <v>529</v>
      </c>
      <c r="D4" s="16">
        <f>C4/B4*100</f>
        <v>82.52730109204369</v>
      </c>
      <c r="E4" s="19">
        <v>711</v>
      </c>
      <c r="F4" s="6">
        <v>706</v>
      </c>
      <c r="G4" s="16">
        <f>F4/E4*100</f>
        <v>99.29676511954993</v>
      </c>
      <c r="H4" s="19">
        <v>184</v>
      </c>
      <c r="I4" s="6">
        <v>70</v>
      </c>
      <c r="J4" s="16">
        <f>I4/H4*100</f>
        <v>38.04347826086957</v>
      </c>
      <c r="K4" s="19">
        <v>0</v>
      </c>
      <c r="L4" s="6">
        <v>5</v>
      </c>
      <c r="M4" s="16">
        <v>100</v>
      </c>
      <c r="N4" s="19">
        <f aca="true" t="shared" si="0" ref="N4:N9">B4+E4+H4</f>
        <v>1536</v>
      </c>
      <c r="O4" s="6">
        <f aca="true" t="shared" si="1" ref="O4:O9">C4+F4+I4+L4</f>
        <v>1310</v>
      </c>
      <c r="P4" s="16">
        <f>O4/N4*100</f>
        <v>85.28645833333334</v>
      </c>
      <c r="Q4" s="19">
        <v>122</v>
      </c>
      <c r="R4" s="6">
        <v>122</v>
      </c>
      <c r="S4" s="16">
        <f>R4/Q4*100</f>
        <v>100</v>
      </c>
      <c r="T4" s="19">
        <v>624</v>
      </c>
      <c r="U4" s="6"/>
      <c r="V4" s="16">
        <f aca="true" t="shared" si="2" ref="V4:V9">U4/T4*100</f>
        <v>0</v>
      </c>
      <c r="W4" s="19">
        <f>Q4+T4</f>
        <v>746</v>
      </c>
      <c r="X4" s="6">
        <f>R4+U4</f>
        <v>122</v>
      </c>
      <c r="Y4" s="16">
        <f aca="true" t="shared" si="3" ref="Y4:Y9">X4/W4*100</f>
        <v>16.353887399463808</v>
      </c>
      <c r="Z4" s="19">
        <v>736</v>
      </c>
      <c r="AA4" s="6"/>
      <c r="AB4" s="16">
        <f>AA4/Z4*100</f>
        <v>0</v>
      </c>
      <c r="AC4" s="19">
        <f>N4+W4</f>
        <v>2282</v>
      </c>
      <c r="AD4" s="6">
        <f>O4+X4</f>
        <v>1432</v>
      </c>
      <c r="AE4" s="16">
        <f aca="true" t="shared" si="4" ref="AE4:AE9">AD4/AC4*100</f>
        <v>62.75197195442595</v>
      </c>
    </row>
    <row r="5" spans="1:31" ht="45" customHeight="1">
      <c r="A5" s="49" t="s">
        <v>54</v>
      </c>
      <c r="B5" s="20">
        <v>450</v>
      </c>
      <c r="C5" s="5">
        <v>450</v>
      </c>
      <c r="D5" s="16">
        <f>C5/B5*100</f>
        <v>100</v>
      </c>
      <c r="E5" s="20">
        <v>550</v>
      </c>
      <c r="F5" s="5">
        <v>550</v>
      </c>
      <c r="G5" s="16">
        <f>F5/E5*100</f>
        <v>100</v>
      </c>
      <c r="H5" s="20">
        <v>100</v>
      </c>
      <c r="I5" s="5">
        <v>100</v>
      </c>
      <c r="J5" s="16">
        <f>I5/H5*100</f>
        <v>100</v>
      </c>
      <c r="K5" s="20"/>
      <c r="L5" s="5"/>
      <c r="M5" s="16"/>
      <c r="N5" s="19">
        <f t="shared" si="0"/>
        <v>1100</v>
      </c>
      <c r="O5" s="6">
        <f t="shared" si="1"/>
        <v>1100</v>
      </c>
      <c r="P5" s="16">
        <f>O5/N5*100</f>
        <v>100</v>
      </c>
      <c r="Q5" s="20">
        <v>300</v>
      </c>
      <c r="R5" s="5">
        <v>150</v>
      </c>
      <c r="S5" s="16">
        <f>R5/Q5*100</f>
        <v>50</v>
      </c>
      <c r="T5" s="20">
        <v>800</v>
      </c>
      <c r="U5" s="5">
        <v>680</v>
      </c>
      <c r="V5" s="16">
        <f t="shared" si="2"/>
        <v>85</v>
      </c>
      <c r="W5" s="19">
        <f aca="true" t="shared" si="5" ref="W5:X9">Q5+T5</f>
        <v>1100</v>
      </c>
      <c r="X5" s="6">
        <f t="shared" si="5"/>
        <v>830</v>
      </c>
      <c r="Y5" s="16">
        <f t="shared" si="3"/>
        <v>75.45454545454545</v>
      </c>
      <c r="Z5" s="20">
        <v>800</v>
      </c>
      <c r="AA5" s="5">
        <v>500</v>
      </c>
      <c r="AB5" s="16">
        <f>AA5/Z5*100</f>
        <v>62.5</v>
      </c>
      <c r="AC5" s="19">
        <f aca="true" t="shared" si="6" ref="AC5:AD9">N5+W5</f>
        <v>2200</v>
      </c>
      <c r="AD5" s="6">
        <f t="shared" si="6"/>
        <v>1930</v>
      </c>
      <c r="AE5" s="16">
        <f t="shared" si="4"/>
        <v>87.72727272727273</v>
      </c>
    </row>
    <row r="6" spans="1:31" ht="45" customHeight="1">
      <c r="A6" s="49" t="s">
        <v>2</v>
      </c>
      <c r="B6" s="20"/>
      <c r="C6" s="5"/>
      <c r="D6" s="16"/>
      <c r="E6" s="20"/>
      <c r="F6" s="5"/>
      <c r="G6" s="16"/>
      <c r="H6" s="20"/>
      <c r="I6" s="5"/>
      <c r="J6" s="16"/>
      <c r="K6" s="20"/>
      <c r="L6" s="5"/>
      <c r="M6" s="16"/>
      <c r="N6" s="19">
        <f t="shared" si="0"/>
        <v>0</v>
      </c>
      <c r="O6" s="6">
        <f t="shared" si="1"/>
        <v>0</v>
      </c>
      <c r="P6" s="16"/>
      <c r="Q6" s="20">
        <v>200</v>
      </c>
      <c r="R6" s="5">
        <v>200</v>
      </c>
      <c r="S6" s="16">
        <f>R6/Q6*100</f>
        <v>100</v>
      </c>
      <c r="T6" s="20">
        <v>200</v>
      </c>
      <c r="U6" s="5">
        <v>135</v>
      </c>
      <c r="V6" s="16">
        <f t="shared" si="2"/>
        <v>67.5</v>
      </c>
      <c r="W6" s="19">
        <f t="shared" si="5"/>
        <v>400</v>
      </c>
      <c r="X6" s="6">
        <f t="shared" si="5"/>
        <v>335</v>
      </c>
      <c r="Y6" s="16">
        <f t="shared" si="3"/>
        <v>83.75</v>
      </c>
      <c r="Z6" s="20">
        <v>0</v>
      </c>
      <c r="AA6" s="5"/>
      <c r="AB6" s="16"/>
      <c r="AC6" s="19">
        <f t="shared" si="6"/>
        <v>400</v>
      </c>
      <c r="AD6" s="6">
        <f t="shared" si="6"/>
        <v>335</v>
      </c>
      <c r="AE6" s="16">
        <f t="shared" si="4"/>
        <v>83.75</v>
      </c>
    </row>
    <row r="7" spans="1:31" ht="45" customHeight="1">
      <c r="A7" s="49" t="s">
        <v>3</v>
      </c>
      <c r="B7" s="20"/>
      <c r="C7" s="5"/>
      <c r="D7" s="16"/>
      <c r="E7" s="20">
        <v>500</v>
      </c>
      <c r="F7" s="5">
        <v>508</v>
      </c>
      <c r="G7" s="16">
        <f>F7/E7*100</f>
        <v>101.6</v>
      </c>
      <c r="H7" s="20"/>
      <c r="I7" s="5"/>
      <c r="J7" s="16"/>
      <c r="K7" s="20"/>
      <c r="L7" s="5"/>
      <c r="M7" s="16"/>
      <c r="N7" s="19">
        <f t="shared" si="0"/>
        <v>500</v>
      </c>
      <c r="O7" s="6">
        <f t="shared" si="1"/>
        <v>508</v>
      </c>
      <c r="P7" s="16">
        <f>O7/N7*100</f>
        <v>101.6</v>
      </c>
      <c r="Q7" s="20">
        <v>525</v>
      </c>
      <c r="R7" s="5">
        <v>485</v>
      </c>
      <c r="S7" s="16">
        <f>R7/Q7*100</f>
        <v>92.38095238095238</v>
      </c>
      <c r="T7" s="20">
        <v>550</v>
      </c>
      <c r="U7" s="5">
        <v>403</v>
      </c>
      <c r="V7" s="16">
        <f t="shared" si="2"/>
        <v>73.27272727272728</v>
      </c>
      <c r="W7" s="19">
        <f t="shared" si="5"/>
        <v>1075</v>
      </c>
      <c r="X7" s="6">
        <f t="shared" si="5"/>
        <v>888</v>
      </c>
      <c r="Y7" s="16">
        <f t="shared" si="3"/>
        <v>82.6046511627907</v>
      </c>
      <c r="Z7" s="20">
        <v>550</v>
      </c>
      <c r="AA7" s="5">
        <v>174</v>
      </c>
      <c r="AB7" s="16">
        <f>AA7/Z7*100</f>
        <v>31.636363636363633</v>
      </c>
      <c r="AC7" s="19">
        <f t="shared" si="6"/>
        <v>1575</v>
      </c>
      <c r="AD7" s="6">
        <f t="shared" si="6"/>
        <v>1396</v>
      </c>
      <c r="AE7" s="16">
        <f t="shared" si="4"/>
        <v>88.63492063492063</v>
      </c>
    </row>
    <row r="8" spans="1:31" ht="45" customHeight="1" thickBot="1">
      <c r="A8" s="50" t="s">
        <v>4</v>
      </c>
      <c r="B8" s="21">
        <v>0</v>
      </c>
      <c r="C8" s="11">
        <v>165</v>
      </c>
      <c r="D8" s="17">
        <v>100</v>
      </c>
      <c r="E8" s="21"/>
      <c r="F8" s="11"/>
      <c r="G8" s="17"/>
      <c r="H8" s="21">
        <v>0</v>
      </c>
      <c r="I8" s="11">
        <v>124</v>
      </c>
      <c r="J8" s="17">
        <v>100</v>
      </c>
      <c r="K8" s="21"/>
      <c r="L8" s="11"/>
      <c r="M8" s="17"/>
      <c r="N8" s="36">
        <f t="shared" si="0"/>
        <v>0</v>
      </c>
      <c r="O8" s="37">
        <f t="shared" si="1"/>
        <v>289</v>
      </c>
      <c r="P8" s="17">
        <v>100</v>
      </c>
      <c r="Q8" s="21"/>
      <c r="R8" s="11"/>
      <c r="S8" s="17"/>
      <c r="T8" s="21">
        <v>700</v>
      </c>
      <c r="U8" s="11">
        <v>700</v>
      </c>
      <c r="V8" s="17">
        <f t="shared" si="2"/>
        <v>100</v>
      </c>
      <c r="W8" s="36">
        <f t="shared" si="5"/>
        <v>700</v>
      </c>
      <c r="X8" s="6">
        <f t="shared" si="5"/>
        <v>700</v>
      </c>
      <c r="Y8" s="17">
        <f t="shared" si="3"/>
        <v>100</v>
      </c>
      <c r="Z8" s="21">
        <v>700</v>
      </c>
      <c r="AA8" s="11">
        <v>700</v>
      </c>
      <c r="AB8" s="17">
        <f>AA8/Z8*100</f>
        <v>100</v>
      </c>
      <c r="AC8" s="36">
        <f t="shared" si="6"/>
        <v>700</v>
      </c>
      <c r="AD8" s="37">
        <f t="shared" si="6"/>
        <v>989</v>
      </c>
      <c r="AE8" s="17">
        <f t="shared" si="4"/>
        <v>141.28571428571428</v>
      </c>
    </row>
    <row r="9" spans="1:31" s="46" customFormat="1" ht="45" customHeight="1" thickBot="1">
      <c r="A9" s="51" t="s">
        <v>5</v>
      </c>
      <c r="B9" s="44">
        <f>SUM(B4:B8)</f>
        <v>1091</v>
      </c>
      <c r="C9" s="47">
        <f>SUM(C4:C8)</f>
        <v>1144</v>
      </c>
      <c r="D9" s="41">
        <f>C9/B9*100</f>
        <v>104.85792850595783</v>
      </c>
      <c r="E9" s="44">
        <f>SUM(E4:E8)</f>
        <v>1761</v>
      </c>
      <c r="F9" s="47">
        <f>SUM(F4:F8)</f>
        <v>1764</v>
      </c>
      <c r="G9" s="41">
        <f>F9/E9*100</f>
        <v>100.17035775127768</v>
      </c>
      <c r="H9" s="44">
        <f>SUM(H4:H8)</f>
        <v>284</v>
      </c>
      <c r="I9" s="47">
        <f>SUM(I4:I8)</f>
        <v>294</v>
      </c>
      <c r="J9" s="41">
        <f>I9/H9*100</f>
        <v>103.52112676056338</v>
      </c>
      <c r="K9" s="44">
        <f>SUM(K4:K8)</f>
        <v>0</v>
      </c>
      <c r="L9" s="47">
        <f>SUM(L4:L8)</f>
        <v>5</v>
      </c>
      <c r="M9" s="41">
        <v>100</v>
      </c>
      <c r="N9" s="39">
        <f t="shared" si="0"/>
        <v>3136</v>
      </c>
      <c r="O9" s="47">
        <f t="shared" si="1"/>
        <v>3207</v>
      </c>
      <c r="P9" s="41">
        <f>O9/N9*100</f>
        <v>102.2640306122449</v>
      </c>
      <c r="Q9" s="44">
        <f>SUM(Q4:Q8)</f>
        <v>1147</v>
      </c>
      <c r="R9" s="47">
        <f>SUM(R4:R8)</f>
        <v>957</v>
      </c>
      <c r="S9" s="41">
        <f>R9/Q9*100</f>
        <v>83.43504795117698</v>
      </c>
      <c r="T9" s="44">
        <f>SUM(T4:T8)</f>
        <v>2874</v>
      </c>
      <c r="U9" s="47">
        <f>SUM(U4:U8)</f>
        <v>1918</v>
      </c>
      <c r="V9" s="41">
        <f t="shared" si="2"/>
        <v>66.73625608907446</v>
      </c>
      <c r="W9" s="39">
        <f t="shared" si="5"/>
        <v>4021</v>
      </c>
      <c r="X9" s="47">
        <f t="shared" si="5"/>
        <v>2875</v>
      </c>
      <c r="Y9" s="41">
        <f t="shared" si="3"/>
        <v>71.49962695846804</v>
      </c>
      <c r="Z9" s="44">
        <f>SUM(Z4:Z8)</f>
        <v>2786</v>
      </c>
      <c r="AA9" s="47">
        <f>SUM(AA4:AA8)</f>
        <v>1374</v>
      </c>
      <c r="AB9" s="41">
        <f>AA9/Z9*100</f>
        <v>49.31801866475233</v>
      </c>
      <c r="AC9" s="39">
        <f t="shared" si="6"/>
        <v>7157</v>
      </c>
      <c r="AD9" s="47">
        <f t="shared" si="6"/>
        <v>6082</v>
      </c>
      <c r="AE9" s="41">
        <f t="shared" si="4"/>
        <v>84.97974011457315</v>
      </c>
    </row>
  </sheetData>
  <mergeCells count="12">
    <mergeCell ref="A1:R1"/>
    <mergeCell ref="A2:A3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7" sqref="R7"/>
    </sheetView>
  </sheetViews>
  <sheetFormatPr defaultColWidth="9.00390625" defaultRowHeight="12.75"/>
  <cols>
    <col min="1" max="1" width="25.25390625" style="0" customWidth="1"/>
    <col min="2" max="31" width="6.00390625" style="0" customWidth="1"/>
  </cols>
  <sheetData>
    <row r="1" spans="1:18" ht="35.25" customHeight="1" thickBot="1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31" ht="37.5" customHeight="1">
      <c r="A2" s="54" t="s">
        <v>0</v>
      </c>
      <c r="B2" s="56" t="s">
        <v>16</v>
      </c>
      <c r="C2" s="57"/>
      <c r="D2" s="58"/>
      <c r="E2" s="56" t="s">
        <v>17</v>
      </c>
      <c r="F2" s="57"/>
      <c r="G2" s="58"/>
      <c r="H2" s="56" t="s">
        <v>18</v>
      </c>
      <c r="I2" s="57"/>
      <c r="J2" s="58"/>
      <c r="K2" s="56" t="s">
        <v>42</v>
      </c>
      <c r="L2" s="57"/>
      <c r="M2" s="58"/>
      <c r="N2" s="56" t="s">
        <v>43</v>
      </c>
      <c r="O2" s="57"/>
      <c r="P2" s="58"/>
      <c r="Q2" s="56" t="s">
        <v>33</v>
      </c>
      <c r="R2" s="57"/>
      <c r="S2" s="58"/>
      <c r="T2" s="56" t="s">
        <v>19</v>
      </c>
      <c r="U2" s="57"/>
      <c r="V2" s="58"/>
      <c r="W2" s="56" t="s">
        <v>22</v>
      </c>
      <c r="X2" s="57"/>
      <c r="Y2" s="58"/>
      <c r="Z2" s="56" t="s">
        <v>35</v>
      </c>
      <c r="AA2" s="57"/>
      <c r="AB2" s="58"/>
      <c r="AC2" s="56" t="s">
        <v>24</v>
      </c>
      <c r="AD2" s="57"/>
      <c r="AE2" s="58"/>
    </row>
    <row r="3" spans="1:31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2" t="s">
        <v>7</v>
      </c>
      <c r="I3" s="3" t="s">
        <v>6</v>
      </c>
      <c r="J3" s="4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</row>
    <row r="4" spans="1:31" ht="45" customHeight="1">
      <c r="A4" s="48" t="s">
        <v>9</v>
      </c>
      <c r="B4" s="19">
        <v>641</v>
      </c>
      <c r="C4" s="6">
        <v>529</v>
      </c>
      <c r="D4" s="16">
        <f>C4/B4*100</f>
        <v>82.52730109204369</v>
      </c>
      <c r="E4" s="19">
        <v>711</v>
      </c>
      <c r="F4" s="6">
        <v>706</v>
      </c>
      <c r="G4" s="16">
        <f>F4/E4*100</f>
        <v>99.29676511954993</v>
      </c>
      <c r="H4" s="19">
        <v>184</v>
      </c>
      <c r="I4" s="6">
        <v>70</v>
      </c>
      <c r="J4" s="16">
        <f>I4/H4*100</f>
        <v>38.04347826086957</v>
      </c>
      <c r="K4" s="19">
        <v>0</v>
      </c>
      <c r="L4" s="6">
        <v>5</v>
      </c>
      <c r="M4" s="16">
        <v>100</v>
      </c>
      <c r="N4" s="19">
        <f aca="true" t="shared" si="0" ref="N4:N9">B4+E4+H4</f>
        <v>1536</v>
      </c>
      <c r="O4" s="6">
        <f aca="true" t="shared" si="1" ref="O4:O9">C4+F4+I4+L4</f>
        <v>1310</v>
      </c>
      <c r="P4" s="16">
        <f>O4/N4*100</f>
        <v>85.28645833333334</v>
      </c>
      <c r="Q4" s="19">
        <v>122</v>
      </c>
      <c r="R4" s="6">
        <v>122</v>
      </c>
      <c r="S4" s="16">
        <f>R4/Q4*100</f>
        <v>100</v>
      </c>
      <c r="T4" s="19">
        <v>624</v>
      </c>
      <c r="U4" s="6"/>
      <c r="V4" s="16">
        <f aca="true" t="shared" si="2" ref="V4:V9">U4/T4*100</f>
        <v>0</v>
      </c>
      <c r="W4" s="19">
        <f>Q4+T4</f>
        <v>746</v>
      </c>
      <c r="X4" s="6">
        <f>R4+U4</f>
        <v>122</v>
      </c>
      <c r="Y4" s="16">
        <f aca="true" t="shared" si="3" ref="Y4:Y9">X4/W4*100</f>
        <v>16.353887399463808</v>
      </c>
      <c r="Z4" s="19">
        <v>736</v>
      </c>
      <c r="AA4" s="6"/>
      <c r="AB4" s="16">
        <f>AA4/Z4*100</f>
        <v>0</v>
      </c>
      <c r="AC4" s="19">
        <f>N4+W4</f>
        <v>2282</v>
      </c>
      <c r="AD4" s="6">
        <f>O4+X4</f>
        <v>1432</v>
      </c>
      <c r="AE4" s="16">
        <f aca="true" t="shared" si="4" ref="AE4:AE9">AD4/AC4*100</f>
        <v>62.75197195442595</v>
      </c>
    </row>
    <row r="5" spans="1:31" ht="45" customHeight="1">
      <c r="A5" s="49" t="s">
        <v>54</v>
      </c>
      <c r="B5" s="20">
        <v>450</v>
      </c>
      <c r="C5" s="5">
        <v>450</v>
      </c>
      <c r="D5" s="16">
        <f>C5/B5*100</f>
        <v>100</v>
      </c>
      <c r="E5" s="20">
        <v>550</v>
      </c>
      <c r="F5" s="5">
        <v>550</v>
      </c>
      <c r="G5" s="16">
        <f>F5/E5*100</f>
        <v>100</v>
      </c>
      <c r="H5" s="20">
        <v>100</v>
      </c>
      <c r="I5" s="5">
        <v>100</v>
      </c>
      <c r="J5" s="16">
        <f>I5/H5*100</f>
        <v>100</v>
      </c>
      <c r="K5" s="20"/>
      <c r="L5" s="5"/>
      <c r="M5" s="16"/>
      <c r="N5" s="19">
        <f t="shared" si="0"/>
        <v>1100</v>
      </c>
      <c r="O5" s="6">
        <f t="shared" si="1"/>
        <v>1100</v>
      </c>
      <c r="P5" s="16">
        <f>O5/N5*100</f>
        <v>100</v>
      </c>
      <c r="Q5" s="20">
        <v>300</v>
      </c>
      <c r="R5" s="5">
        <v>150</v>
      </c>
      <c r="S5" s="16">
        <f>R5/Q5*100</f>
        <v>50</v>
      </c>
      <c r="T5" s="20">
        <v>800</v>
      </c>
      <c r="U5" s="5">
        <v>760</v>
      </c>
      <c r="V5" s="16">
        <f t="shared" si="2"/>
        <v>95</v>
      </c>
      <c r="W5" s="19">
        <f aca="true" t="shared" si="5" ref="W5:X9">Q5+T5</f>
        <v>1100</v>
      </c>
      <c r="X5" s="6">
        <f t="shared" si="5"/>
        <v>910</v>
      </c>
      <c r="Y5" s="16">
        <f t="shared" si="3"/>
        <v>82.72727272727273</v>
      </c>
      <c r="Z5" s="20">
        <v>800</v>
      </c>
      <c r="AA5" s="5">
        <v>600</v>
      </c>
      <c r="AB5" s="16">
        <f>AA5/Z5*100</f>
        <v>75</v>
      </c>
      <c r="AC5" s="19">
        <f aca="true" t="shared" si="6" ref="AC5:AD9">N5+W5</f>
        <v>2200</v>
      </c>
      <c r="AD5" s="6">
        <f t="shared" si="6"/>
        <v>2010</v>
      </c>
      <c r="AE5" s="16">
        <f t="shared" si="4"/>
        <v>91.36363636363637</v>
      </c>
    </row>
    <row r="6" spans="1:31" ht="45" customHeight="1">
      <c r="A6" s="49" t="s">
        <v>2</v>
      </c>
      <c r="B6" s="20"/>
      <c r="C6" s="5"/>
      <c r="D6" s="16"/>
      <c r="E6" s="20"/>
      <c r="F6" s="5"/>
      <c r="G6" s="16"/>
      <c r="H6" s="20"/>
      <c r="I6" s="5"/>
      <c r="J6" s="16"/>
      <c r="K6" s="20"/>
      <c r="L6" s="5"/>
      <c r="M6" s="16"/>
      <c r="N6" s="19">
        <f t="shared" si="0"/>
        <v>0</v>
      </c>
      <c r="O6" s="6">
        <f t="shared" si="1"/>
        <v>0</v>
      </c>
      <c r="P6" s="16"/>
      <c r="Q6" s="20">
        <v>200</v>
      </c>
      <c r="R6" s="5">
        <v>200</v>
      </c>
      <c r="S6" s="16">
        <f>R6/Q6*100</f>
        <v>100</v>
      </c>
      <c r="T6" s="20">
        <v>200</v>
      </c>
      <c r="U6" s="5">
        <v>135</v>
      </c>
      <c r="V6" s="16">
        <f t="shared" si="2"/>
        <v>67.5</v>
      </c>
      <c r="W6" s="19">
        <f t="shared" si="5"/>
        <v>400</v>
      </c>
      <c r="X6" s="6">
        <f t="shared" si="5"/>
        <v>335</v>
      </c>
      <c r="Y6" s="16">
        <f t="shared" si="3"/>
        <v>83.75</v>
      </c>
      <c r="Z6" s="20">
        <v>0</v>
      </c>
      <c r="AA6" s="5"/>
      <c r="AB6" s="16"/>
      <c r="AC6" s="19">
        <f t="shared" si="6"/>
        <v>400</v>
      </c>
      <c r="AD6" s="6">
        <f t="shared" si="6"/>
        <v>335</v>
      </c>
      <c r="AE6" s="16">
        <f t="shared" si="4"/>
        <v>83.75</v>
      </c>
    </row>
    <row r="7" spans="1:31" ht="45" customHeight="1">
      <c r="A7" s="49" t="s">
        <v>3</v>
      </c>
      <c r="B7" s="20"/>
      <c r="C7" s="5"/>
      <c r="D7" s="16"/>
      <c r="E7" s="20">
        <v>500</v>
      </c>
      <c r="F7" s="5">
        <v>508</v>
      </c>
      <c r="G7" s="16">
        <f>F7/E7*100</f>
        <v>101.6</v>
      </c>
      <c r="H7" s="20"/>
      <c r="I7" s="5"/>
      <c r="J7" s="16"/>
      <c r="K7" s="20"/>
      <c r="L7" s="5"/>
      <c r="M7" s="16"/>
      <c r="N7" s="19">
        <f t="shared" si="0"/>
        <v>500</v>
      </c>
      <c r="O7" s="6">
        <f t="shared" si="1"/>
        <v>508</v>
      </c>
      <c r="P7" s="16">
        <f>O7/N7*100</f>
        <v>101.6</v>
      </c>
      <c r="Q7" s="20">
        <v>525</v>
      </c>
      <c r="R7" s="5">
        <v>491</v>
      </c>
      <c r="S7" s="16">
        <f>R7/Q7*100</f>
        <v>93.52380952380952</v>
      </c>
      <c r="T7" s="20">
        <v>550</v>
      </c>
      <c r="U7" s="5">
        <v>403</v>
      </c>
      <c r="V7" s="16">
        <f t="shared" si="2"/>
        <v>73.27272727272728</v>
      </c>
      <c r="W7" s="19">
        <f t="shared" si="5"/>
        <v>1075</v>
      </c>
      <c r="X7" s="6">
        <f t="shared" si="5"/>
        <v>894</v>
      </c>
      <c r="Y7" s="16">
        <f t="shared" si="3"/>
        <v>83.16279069767441</v>
      </c>
      <c r="Z7" s="20">
        <v>550</v>
      </c>
      <c r="AA7" s="5">
        <v>174</v>
      </c>
      <c r="AB7" s="16">
        <f>AA7/Z7*100</f>
        <v>31.636363636363633</v>
      </c>
      <c r="AC7" s="19">
        <f t="shared" si="6"/>
        <v>1575</v>
      </c>
      <c r="AD7" s="6">
        <f t="shared" si="6"/>
        <v>1402</v>
      </c>
      <c r="AE7" s="16">
        <f t="shared" si="4"/>
        <v>89.01587301587301</v>
      </c>
    </row>
    <row r="8" spans="1:31" ht="45" customHeight="1" thickBot="1">
      <c r="A8" s="50" t="s">
        <v>4</v>
      </c>
      <c r="B8" s="21">
        <v>0</v>
      </c>
      <c r="C8" s="11">
        <v>165</v>
      </c>
      <c r="D8" s="17">
        <v>100</v>
      </c>
      <c r="E8" s="21"/>
      <c r="F8" s="11"/>
      <c r="G8" s="17"/>
      <c r="H8" s="21">
        <v>0</v>
      </c>
      <c r="I8" s="11">
        <v>124</v>
      </c>
      <c r="J8" s="17">
        <v>100</v>
      </c>
      <c r="K8" s="21"/>
      <c r="L8" s="11"/>
      <c r="M8" s="17"/>
      <c r="N8" s="36">
        <f t="shared" si="0"/>
        <v>0</v>
      </c>
      <c r="O8" s="37">
        <f t="shared" si="1"/>
        <v>289</v>
      </c>
      <c r="P8" s="17">
        <v>100</v>
      </c>
      <c r="Q8" s="21"/>
      <c r="R8" s="11"/>
      <c r="S8" s="17"/>
      <c r="T8" s="21">
        <v>700</v>
      </c>
      <c r="U8" s="11">
        <v>700</v>
      </c>
      <c r="V8" s="17">
        <f t="shared" si="2"/>
        <v>100</v>
      </c>
      <c r="W8" s="36">
        <f t="shared" si="5"/>
        <v>700</v>
      </c>
      <c r="X8" s="6">
        <f t="shared" si="5"/>
        <v>700</v>
      </c>
      <c r="Y8" s="17">
        <f t="shared" si="3"/>
        <v>100</v>
      </c>
      <c r="Z8" s="21">
        <v>700</v>
      </c>
      <c r="AA8" s="11">
        <v>700</v>
      </c>
      <c r="AB8" s="17">
        <f>AA8/Z8*100</f>
        <v>100</v>
      </c>
      <c r="AC8" s="36">
        <f t="shared" si="6"/>
        <v>700</v>
      </c>
      <c r="AD8" s="37">
        <f t="shared" si="6"/>
        <v>989</v>
      </c>
      <c r="AE8" s="17">
        <f t="shared" si="4"/>
        <v>141.28571428571428</v>
      </c>
    </row>
    <row r="9" spans="1:31" s="46" customFormat="1" ht="45" customHeight="1" thickBot="1">
      <c r="A9" s="51" t="s">
        <v>5</v>
      </c>
      <c r="B9" s="44">
        <f>SUM(B4:B8)</f>
        <v>1091</v>
      </c>
      <c r="C9" s="47">
        <f>SUM(C4:C8)</f>
        <v>1144</v>
      </c>
      <c r="D9" s="41">
        <f>C9/B9*100</f>
        <v>104.85792850595783</v>
      </c>
      <c r="E9" s="44">
        <f>SUM(E4:E8)</f>
        <v>1761</v>
      </c>
      <c r="F9" s="47">
        <f>SUM(F4:F8)</f>
        <v>1764</v>
      </c>
      <c r="G9" s="41">
        <f>F9/E9*100</f>
        <v>100.17035775127768</v>
      </c>
      <c r="H9" s="44">
        <f>SUM(H4:H8)</f>
        <v>284</v>
      </c>
      <c r="I9" s="47">
        <f>SUM(I4:I8)</f>
        <v>294</v>
      </c>
      <c r="J9" s="41">
        <f>I9/H9*100</f>
        <v>103.52112676056338</v>
      </c>
      <c r="K9" s="44">
        <f>SUM(K4:K8)</f>
        <v>0</v>
      </c>
      <c r="L9" s="47">
        <f>SUM(L4:L8)</f>
        <v>5</v>
      </c>
      <c r="M9" s="41">
        <v>100</v>
      </c>
      <c r="N9" s="39">
        <f t="shared" si="0"/>
        <v>3136</v>
      </c>
      <c r="O9" s="47">
        <f t="shared" si="1"/>
        <v>3207</v>
      </c>
      <c r="P9" s="41">
        <f>O9/N9*100</f>
        <v>102.2640306122449</v>
      </c>
      <c r="Q9" s="44">
        <f>SUM(Q4:Q8)</f>
        <v>1147</v>
      </c>
      <c r="R9" s="47">
        <f>SUM(R4:R8)</f>
        <v>963</v>
      </c>
      <c r="S9" s="41">
        <f>R9/Q9*100</f>
        <v>83.95815170008719</v>
      </c>
      <c r="T9" s="44">
        <f>SUM(T4:T8)</f>
        <v>2874</v>
      </c>
      <c r="U9" s="47">
        <f>SUM(U4:U8)</f>
        <v>1998</v>
      </c>
      <c r="V9" s="41">
        <f t="shared" si="2"/>
        <v>69.51983298538622</v>
      </c>
      <c r="W9" s="39">
        <f t="shared" si="5"/>
        <v>4021</v>
      </c>
      <c r="X9" s="47">
        <f t="shared" si="5"/>
        <v>2961</v>
      </c>
      <c r="Y9" s="41">
        <f t="shared" si="3"/>
        <v>73.63839840835612</v>
      </c>
      <c r="Z9" s="44">
        <f>SUM(Z4:Z8)</f>
        <v>2786</v>
      </c>
      <c r="AA9" s="47">
        <f>SUM(AA4:AA8)</f>
        <v>1474</v>
      </c>
      <c r="AB9" s="41">
        <f>AA9/Z9*100</f>
        <v>52.90739411342427</v>
      </c>
      <c r="AC9" s="39">
        <f t="shared" si="6"/>
        <v>7157</v>
      </c>
      <c r="AD9" s="47">
        <f t="shared" si="6"/>
        <v>6168</v>
      </c>
      <c r="AE9" s="41">
        <f t="shared" si="4"/>
        <v>86.18136090540729</v>
      </c>
    </row>
  </sheetData>
  <mergeCells count="12">
    <mergeCell ref="T2:V2"/>
    <mergeCell ref="W2:Y2"/>
    <mergeCell ref="Z2:AB2"/>
    <mergeCell ref="AC2:AE2"/>
    <mergeCell ref="A1:R1"/>
    <mergeCell ref="A2:A3"/>
    <mergeCell ref="B2:D2"/>
    <mergeCell ref="E2:G2"/>
    <mergeCell ref="H2:J2"/>
    <mergeCell ref="K2:M2"/>
    <mergeCell ref="N2:P2"/>
    <mergeCell ref="Q2:S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6" sqref="C16"/>
    </sheetView>
  </sheetViews>
  <sheetFormatPr defaultColWidth="9.00390625" defaultRowHeight="12.75"/>
  <cols>
    <col min="1" max="1" width="26.25390625" style="0" customWidth="1"/>
    <col min="2" max="43" width="6.00390625" style="0" customWidth="1"/>
  </cols>
  <sheetData>
    <row r="1" spans="1:18" ht="35.25" customHeight="1" thickBot="1">
      <c r="A1" s="59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43" ht="28.5" customHeight="1">
      <c r="A2" s="54" t="s">
        <v>0</v>
      </c>
      <c r="B2" s="56" t="s">
        <v>8</v>
      </c>
      <c r="C2" s="57"/>
      <c r="D2" s="58"/>
      <c r="E2" s="56" t="s">
        <v>11</v>
      </c>
      <c r="F2" s="57"/>
      <c r="G2" s="58"/>
      <c r="H2" s="56" t="s">
        <v>25</v>
      </c>
      <c r="I2" s="57"/>
      <c r="J2" s="58"/>
      <c r="K2" s="56" t="s">
        <v>13</v>
      </c>
      <c r="L2" s="57"/>
      <c r="M2" s="58"/>
      <c r="N2" s="56" t="s">
        <v>14</v>
      </c>
      <c r="O2" s="57"/>
      <c r="P2" s="58"/>
      <c r="Q2" s="56" t="s">
        <v>16</v>
      </c>
      <c r="R2" s="57"/>
      <c r="S2" s="58"/>
      <c r="T2" s="56" t="s">
        <v>17</v>
      </c>
      <c r="U2" s="57"/>
      <c r="V2" s="58"/>
      <c r="W2" s="56" t="s">
        <v>18</v>
      </c>
      <c r="X2" s="57"/>
      <c r="Y2" s="58"/>
      <c r="Z2" s="56" t="s">
        <v>21</v>
      </c>
      <c r="AA2" s="57"/>
      <c r="AB2" s="58"/>
      <c r="AC2" s="56" t="s">
        <v>20</v>
      </c>
      <c r="AD2" s="57"/>
      <c r="AE2" s="58"/>
      <c r="AF2" s="56" t="s">
        <v>19</v>
      </c>
      <c r="AG2" s="57"/>
      <c r="AH2" s="58"/>
      <c r="AI2" s="56" t="s">
        <v>22</v>
      </c>
      <c r="AJ2" s="57"/>
      <c r="AK2" s="58"/>
      <c r="AL2" s="56" t="s">
        <v>15</v>
      </c>
      <c r="AM2" s="57"/>
      <c r="AN2" s="58"/>
      <c r="AO2" s="56" t="s">
        <v>24</v>
      </c>
      <c r="AP2" s="57"/>
      <c r="AQ2" s="58"/>
    </row>
    <row r="3" spans="1:43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  <c r="AO3" s="2" t="s">
        <v>7</v>
      </c>
      <c r="AP3" s="3" t="s">
        <v>6</v>
      </c>
      <c r="AQ3" s="4" t="s">
        <v>1</v>
      </c>
    </row>
    <row r="4" spans="1:43" ht="45" customHeight="1">
      <c r="A4" s="26" t="s">
        <v>9</v>
      </c>
      <c r="B4" s="23">
        <v>2040</v>
      </c>
      <c r="C4" s="24">
        <v>1765</v>
      </c>
      <c r="D4" s="30">
        <f>C4/B4*100</f>
        <v>86.51960784313727</v>
      </c>
      <c r="E4" s="23">
        <v>440</v>
      </c>
      <c r="F4" s="24">
        <v>440</v>
      </c>
      <c r="G4" s="25">
        <f>F4*100/E4</f>
        <v>100</v>
      </c>
      <c r="H4" s="23">
        <v>860</v>
      </c>
      <c r="I4" s="24">
        <v>700</v>
      </c>
      <c r="J4" s="25">
        <f>I4/H4*100</f>
        <v>81.3953488372093</v>
      </c>
      <c r="K4" s="19">
        <v>540</v>
      </c>
      <c r="L4" s="6"/>
      <c r="M4" s="16">
        <f>L4/K4*100</f>
        <v>0</v>
      </c>
      <c r="N4" s="19">
        <v>0</v>
      </c>
      <c r="O4" s="6"/>
      <c r="P4" s="7"/>
      <c r="Q4" s="19">
        <v>641</v>
      </c>
      <c r="R4" s="6">
        <v>30</v>
      </c>
      <c r="S4" s="16">
        <f>R4/Q4*100</f>
        <v>4.6801872074882995</v>
      </c>
      <c r="T4" s="19">
        <v>711</v>
      </c>
      <c r="U4" s="6"/>
      <c r="V4" s="16">
        <f>U4/T4*100</f>
        <v>0</v>
      </c>
      <c r="W4" s="19">
        <v>184</v>
      </c>
      <c r="X4" s="6"/>
      <c r="Y4" s="16">
        <f>X4/W4*100</f>
        <v>0</v>
      </c>
      <c r="Z4" s="19">
        <f>Q4+T4+W4</f>
        <v>1536</v>
      </c>
      <c r="AA4" s="6">
        <f>R4+U4+X4</f>
        <v>30</v>
      </c>
      <c r="AB4" s="16">
        <f>AA4/Z4*100</f>
        <v>1.953125</v>
      </c>
      <c r="AC4" s="19">
        <v>122</v>
      </c>
      <c r="AD4" s="6"/>
      <c r="AE4" s="16">
        <f>AD4/AC4*100</f>
        <v>0</v>
      </c>
      <c r="AF4" s="19">
        <v>624</v>
      </c>
      <c r="AG4" s="6"/>
      <c r="AH4" s="16">
        <f aca="true" t="shared" si="0" ref="AH4:AH9">AG4/AF4*100</f>
        <v>0</v>
      </c>
      <c r="AI4" s="19">
        <f>AC4+AF4</f>
        <v>746</v>
      </c>
      <c r="AJ4" s="6">
        <f>AD4+AG4</f>
        <v>0</v>
      </c>
      <c r="AK4" s="16">
        <f aca="true" t="shared" si="1" ref="AK4:AK9">AJ4/AI4*100</f>
        <v>0</v>
      </c>
      <c r="AL4" s="19">
        <v>736</v>
      </c>
      <c r="AM4" s="6"/>
      <c r="AN4" s="16">
        <f>AM4/AL4*100</f>
        <v>0</v>
      </c>
      <c r="AO4" s="19">
        <f>Z4+AI4</f>
        <v>2282</v>
      </c>
      <c r="AP4" s="6">
        <f>AA4+AJ4</f>
        <v>30</v>
      </c>
      <c r="AQ4" s="16">
        <f>AP4/AO4*100</f>
        <v>1.3146362839614372</v>
      </c>
    </row>
    <row r="5" spans="1:43" ht="45" customHeight="1">
      <c r="A5" s="27" t="s">
        <v>10</v>
      </c>
      <c r="B5" s="8">
        <v>2700</v>
      </c>
      <c r="C5" s="5">
        <v>2000</v>
      </c>
      <c r="D5" s="30">
        <f>C5/B5*100</f>
        <v>74.07407407407408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1150</v>
      </c>
      <c r="J5" s="30">
        <f>I5/H5*100</f>
        <v>58.22784810126582</v>
      </c>
      <c r="K5" s="20">
        <v>1025</v>
      </c>
      <c r="L5" s="5"/>
      <c r="M5" s="16">
        <f>L5/K5*100</f>
        <v>0</v>
      </c>
      <c r="N5" s="20">
        <v>300</v>
      </c>
      <c r="O5" s="5">
        <v>110</v>
      </c>
      <c r="P5" s="30">
        <f>O5/N5*100</f>
        <v>36.666666666666664</v>
      </c>
      <c r="Q5" s="20">
        <v>450</v>
      </c>
      <c r="R5" s="5">
        <v>346</v>
      </c>
      <c r="S5" s="16">
        <f>R5/Q5*100</f>
        <v>76.88888888888889</v>
      </c>
      <c r="T5" s="20">
        <v>550</v>
      </c>
      <c r="U5" s="5"/>
      <c r="V5" s="16">
        <f>U5/T5*100</f>
        <v>0</v>
      </c>
      <c r="W5" s="20">
        <v>100</v>
      </c>
      <c r="X5" s="5"/>
      <c r="Y5" s="16">
        <f>X5/W5*100</f>
        <v>0</v>
      </c>
      <c r="Z5" s="19">
        <f aca="true" t="shared" si="2" ref="Z5:AA9">Q5+T5+W5</f>
        <v>1100</v>
      </c>
      <c r="AA5" s="6">
        <f t="shared" si="2"/>
        <v>346</v>
      </c>
      <c r="AB5" s="16">
        <f>AA5/Z5*100</f>
        <v>31.454545454545457</v>
      </c>
      <c r="AC5" s="20">
        <v>300</v>
      </c>
      <c r="AD5" s="5"/>
      <c r="AE5" s="16">
        <f>AD5/AC5*100</f>
        <v>0</v>
      </c>
      <c r="AF5" s="20">
        <v>800</v>
      </c>
      <c r="AG5" s="5">
        <v>55</v>
      </c>
      <c r="AH5" s="16">
        <f t="shared" si="0"/>
        <v>6.875000000000001</v>
      </c>
      <c r="AI5" s="19">
        <f aca="true" t="shared" si="3" ref="AI5:AJ9">AC5+AF5</f>
        <v>1100</v>
      </c>
      <c r="AJ5" s="6">
        <f t="shared" si="3"/>
        <v>55</v>
      </c>
      <c r="AK5" s="16">
        <f t="shared" si="1"/>
        <v>5</v>
      </c>
      <c r="AL5" s="20">
        <v>800</v>
      </c>
      <c r="AM5" s="5"/>
      <c r="AN5" s="16">
        <f>AM5/AL5*100</f>
        <v>0</v>
      </c>
      <c r="AO5" s="19">
        <f aca="true" t="shared" si="4" ref="AO5:AP9">Z5+AI5</f>
        <v>2200</v>
      </c>
      <c r="AP5" s="6">
        <f t="shared" si="4"/>
        <v>401</v>
      </c>
      <c r="AQ5" s="16">
        <f>AP5/AO5*100</f>
        <v>18.227272727272727</v>
      </c>
    </row>
    <row r="6" spans="1:43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/>
      <c r="J6" s="30"/>
      <c r="K6" s="20"/>
      <c r="L6" s="5"/>
      <c r="M6" s="16"/>
      <c r="N6" s="20"/>
      <c r="O6" s="5"/>
      <c r="P6" s="30"/>
      <c r="Q6" s="20"/>
      <c r="R6" s="5"/>
      <c r="S6" s="16"/>
      <c r="T6" s="20"/>
      <c r="U6" s="5"/>
      <c r="V6" s="16"/>
      <c r="W6" s="20"/>
      <c r="X6" s="5"/>
      <c r="Y6" s="16"/>
      <c r="Z6" s="19">
        <f t="shared" si="2"/>
        <v>0</v>
      </c>
      <c r="AA6" s="6">
        <f t="shared" si="2"/>
        <v>0</v>
      </c>
      <c r="AB6" s="16"/>
      <c r="AC6" s="20">
        <v>200</v>
      </c>
      <c r="AD6" s="5"/>
      <c r="AE6" s="16">
        <f>AD6/AC6*100</f>
        <v>0</v>
      </c>
      <c r="AF6" s="20">
        <v>200</v>
      </c>
      <c r="AG6" s="5"/>
      <c r="AH6" s="16">
        <f t="shared" si="0"/>
        <v>0</v>
      </c>
      <c r="AI6" s="19">
        <f t="shared" si="3"/>
        <v>400</v>
      </c>
      <c r="AJ6" s="6">
        <f t="shared" si="3"/>
        <v>0</v>
      </c>
      <c r="AK6" s="16">
        <f t="shared" si="1"/>
        <v>0</v>
      </c>
      <c r="AL6" s="20">
        <v>0</v>
      </c>
      <c r="AM6" s="5"/>
      <c r="AN6" s="16"/>
      <c r="AO6" s="19">
        <f t="shared" si="4"/>
        <v>400</v>
      </c>
      <c r="AP6" s="6">
        <f t="shared" si="4"/>
        <v>0</v>
      </c>
      <c r="AQ6" s="16"/>
    </row>
    <row r="7" spans="1:43" ht="45" customHeight="1">
      <c r="A7" s="27" t="s">
        <v>3</v>
      </c>
      <c r="B7" s="8">
        <v>1850</v>
      </c>
      <c r="C7" s="5"/>
      <c r="D7" s="30">
        <f>C7/B7*100</f>
        <v>0</v>
      </c>
      <c r="E7" s="8">
        <v>521</v>
      </c>
      <c r="F7" s="5">
        <v>205</v>
      </c>
      <c r="G7" s="16">
        <f>F7*100/E7</f>
        <v>39.34740882917466</v>
      </c>
      <c r="H7" s="8">
        <v>1350</v>
      </c>
      <c r="I7" s="5">
        <v>691</v>
      </c>
      <c r="J7" s="30">
        <f>I7/H7*100</f>
        <v>51.18518518518519</v>
      </c>
      <c r="K7" s="20">
        <v>521</v>
      </c>
      <c r="L7" s="5"/>
      <c r="M7" s="16">
        <f>L7/K7*100</f>
        <v>0</v>
      </c>
      <c r="N7" s="20">
        <v>675</v>
      </c>
      <c r="O7" s="5">
        <v>447</v>
      </c>
      <c r="P7" s="30">
        <f>O7/N7*100</f>
        <v>66.22222222222223</v>
      </c>
      <c r="Q7" s="20"/>
      <c r="R7" s="5"/>
      <c r="S7" s="16"/>
      <c r="T7" s="20">
        <v>500</v>
      </c>
      <c r="U7" s="5">
        <v>71</v>
      </c>
      <c r="V7" s="16">
        <f>U7/T7*100</f>
        <v>14.2</v>
      </c>
      <c r="W7" s="20"/>
      <c r="X7" s="5"/>
      <c r="Y7" s="16"/>
      <c r="Z7" s="19">
        <f t="shared" si="2"/>
        <v>500</v>
      </c>
      <c r="AA7" s="6">
        <f t="shared" si="2"/>
        <v>71</v>
      </c>
      <c r="AB7" s="16">
        <f>AA7/Z7*100</f>
        <v>14.2</v>
      </c>
      <c r="AC7" s="20">
        <v>525</v>
      </c>
      <c r="AD7" s="5"/>
      <c r="AE7" s="16">
        <f>AD7/AC7*100</f>
        <v>0</v>
      </c>
      <c r="AF7" s="20">
        <v>550</v>
      </c>
      <c r="AG7" s="5">
        <v>36</v>
      </c>
      <c r="AH7" s="16">
        <f t="shared" si="0"/>
        <v>6.545454545454546</v>
      </c>
      <c r="AI7" s="19">
        <f t="shared" si="3"/>
        <v>1075</v>
      </c>
      <c r="AJ7" s="6">
        <f t="shared" si="3"/>
        <v>36</v>
      </c>
      <c r="AK7" s="16">
        <f t="shared" si="1"/>
        <v>3.3488372093023258</v>
      </c>
      <c r="AL7" s="20">
        <v>550</v>
      </c>
      <c r="AM7" s="5"/>
      <c r="AN7" s="16">
        <f>AM7/AL7*100</f>
        <v>0</v>
      </c>
      <c r="AO7" s="19">
        <f t="shared" si="4"/>
        <v>1575</v>
      </c>
      <c r="AP7" s="6">
        <f t="shared" si="4"/>
        <v>107</v>
      </c>
      <c r="AQ7" s="16">
        <f>AP7/AO7*100</f>
        <v>6.7936507936507935</v>
      </c>
    </row>
    <row r="8" spans="1:43" ht="45" customHeight="1" thickBot="1">
      <c r="A8" s="28" t="s">
        <v>4</v>
      </c>
      <c r="B8" s="10">
        <v>0</v>
      </c>
      <c r="C8" s="11"/>
      <c r="D8" s="31"/>
      <c r="E8" s="10">
        <v>0</v>
      </c>
      <c r="F8" s="11"/>
      <c r="G8" s="17"/>
      <c r="H8" s="2"/>
      <c r="I8" s="3"/>
      <c r="J8" s="34"/>
      <c r="K8" s="21"/>
      <c r="L8" s="11"/>
      <c r="M8" s="17"/>
      <c r="N8" s="21"/>
      <c r="O8" s="11"/>
      <c r="P8" s="31"/>
      <c r="Q8" s="21">
        <v>0</v>
      </c>
      <c r="R8" s="11">
        <v>120</v>
      </c>
      <c r="S8" s="17">
        <v>100</v>
      </c>
      <c r="T8" s="21"/>
      <c r="U8" s="11"/>
      <c r="V8" s="17"/>
      <c r="W8" s="21"/>
      <c r="X8" s="11"/>
      <c r="Y8" s="17"/>
      <c r="Z8" s="36">
        <f t="shared" si="2"/>
        <v>0</v>
      </c>
      <c r="AA8" s="37">
        <f t="shared" si="2"/>
        <v>120</v>
      </c>
      <c r="AB8" s="17">
        <v>100</v>
      </c>
      <c r="AC8" s="21"/>
      <c r="AD8" s="11"/>
      <c r="AE8" s="17"/>
      <c r="AF8" s="21">
        <v>700</v>
      </c>
      <c r="AG8" s="11"/>
      <c r="AH8" s="17">
        <f t="shared" si="0"/>
        <v>0</v>
      </c>
      <c r="AI8" s="36">
        <f t="shared" si="3"/>
        <v>700</v>
      </c>
      <c r="AJ8" s="37">
        <f t="shared" si="3"/>
        <v>0</v>
      </c>
      <c r="AK8" s="17">
        <f t="shared" si="1"/>
        <v>0</v>
      </c>
      <c r="AL8" s="21">
        <v>700</v>
      </c>
      <c r="AM8" s="11">
        <v>40</v>
      </c>
      <c r="AN8" s="17">
        <f>AM8/AL8*100</f>
        <v>5.714285714285714</v>
      </c>
      <c r="AO8" s="36">
        <f t="shared" si="4"/>
        <v>700</v>
      </c>
      <c r="AP8" s="37">
        <f t="shared" si="4"/>
        <v>120</v>
      </c>
      <c r="AQ8" s="17">
        <f>AP8/AO8*100</f>
        <v>17.142857142857142</v>
      </c>
    </row>
    <row r="9" spans="1:43" s="46" customFormat="1" ht="45" customHeight="1" thickBot="1">
      <c r="A9" s="38" t="s">
        <v>5</v>
      </c>
      <c r="B9" s="39">
        <f>SUM(B4:B8)</f>
        <v>6590</v>
      </c>
      <c r="C9" s="40">
        <f>SUM(C4:C8)</f>
        <v>3765</v>
      </c>
      <c r="D9" s="41">
        <f>C9/B9*100</f>
        <v>57.132018209408194</v>
      </c>
      <c r="E9" s="42">
        <f>SUM(E4:E8)</f>
        <v>1986</v>
      </c>
      <c r="F9" s="40">
        <f>SUM(F4:F8)</f>
        <v>1670</v>
      </c>
      <c r="G9" s="43">
        <f>F9*100/E9</f>
        <v>84.08862034239678</v>
      </c>
      <c r="H9" s="39">
        <f>SUM(H4:H8)</f>
        <v>4185</v>
      </c>
      <c r="I9" s="40">
        <f>SUM(I4:I8)</f>
        <v>2541</v>
      </c>
      <c r="J9" s="41">
        <f>I9/H9*100</f>
        <v>60.716845878136205</v>
      </c>
      <c r="K9" s="44">
        <f>SUM(K4:K8)</f>
        <v>2086</v>
      </c>
      <c r="L9" s="40">
        <f>SUM(L4:L8)</f>
        <v>0</v>
      </c>
      <c r="M9" s="41">
        <f>L9/K9*100</f>
        <v>0</v>
      </c>
      <c r="N9" s="44">
        <f>SUM(N4:N8)</f>
        <v>975</v>
      </c>
      <c r="O9" s="40">
        <f>SUM(O4:O8)</f>
        <v>557</v>
      </c>
      <c r="P9" s="41">
        <f>O9/N9*100</f>
        <v>57.128205128205124</v>
      </c>
      <c r="Q9" s="44">
        <f>SUM(Q4:Q8)</f>
        <v>1091</v>
      </c>
      <c r="R9" s="40">
        <f>SUM(R4:R8)</f>
        <v>496</v>
      </c>
      <c r="S9" s="41">
        <f>R9/Q9*100</f>
        <v>45.46287809349221</v>
      </c>
      <c r="T9" s="44">
        <f>SUM(T4:T8)</f>
        <v>1761</v>
      </c>
      <c r="U9" s="40">
        <f>SUM(U4:U8)</f>
        <v>71</v>
      </c>
      <c r="V9" s="41">
        <f>U9/T9*100</f>
        <v>4.031800113571834</v>
      </c>
      <c r="W9" s="44">
        <f>SUM(W4:W8)</f>
        <v>284</v>
      </c>
      <c r="X9" s="40">
        <f>SUM(X4:X8)</f>
        <v>0</v>
      </c>
      <c r="Y9" s="41">
        <f>X9/W9*100</f>
        <v>0</v>
      </c>
      <c r="Z9" s="39">
        <f t="shared" si="2"/>
        <v>3136</v>
      </c>
      <c r="AA9" s="40">
        <f t="shared" si="2"/>
        <v>567</v>
      </c>
      <c r="AB9" s="41">
        <f>AA9/Z9*100</f>
        <v>18.080357142857142</v>
      </c>
      <c r="AC9" s="44">
        <f>SUM(AC4:AC8)</f>
        <v>1147</v>
      </c>
      <c r="AD9" s="40">
        <f>SUM(AD4:AD8)</f>
        <v>0</v>
      </c>
      <c r="AE9" s="41">
        <f>AD9/AC9*100</f>
        <v>0</v>
      </c>
      <c r="AF9" s="44">
        <f>SUM(AF4:AF8)</f>
        <v>2874</v>
      </c>
      <c r="AG9" s="40">
        <f>SUM(AG4:AG8)</f>
        <v>91</v>
      </c>
      <c r="AH9" s="41">
        <f t="shared" si="0"/>
        <v>3.1663187195546274</v>
      </c>
      <c r="AI9" s="39">
        <f t="shared" si="3"/>
        <v>4021</v>
      </c>
      <c r="AJ9" s="40">
        <f t="shared" si="3"/>
        <v>91</v>
      </c>
      <c r="AK9" s="41">
        <f t="shared" si="1"/>
        <v>2.263118627207162</v>
      </c>
      <c r="AL9" s="44">
        <f>SUM(AL4:AL8)</f>
        <v>2786</v>
      </c>
      <c r="AM9" s="40">
        <f>SUM(AM4:AM8)</f>
        <v>40</v>
      </c>
      <c r="AN9" s="41">
        <f>AM9/AL9*100</f>
        <v>1.4357501794687724</v>
      </c>
      <c r="AO9" s="39">
        <f t="shared" si="4"/>
        <v>7157</v>
      </c>
      <c r="AP9" s="40">
        <f t="shared" si="4"/>
        <v>658</v>
      </c>
      <c r="AQ9" s="41">
        <f>AP9/AO9*100</f>
        <v>9.19379628335895</v>
      </c>
    </row>
  </sheetData>
  <mergeCells count="16">
    <mergeCell ref="A1:R1"/>
    <mergeCell ref="A2:A3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8" sqref="F18:G18"/>
    </sheetView>
  </sheetViews>
  <sheetFormatPr defaultColWidth="9.00390625" defaultRowHeight="12.75"/>
  <cols>
    <col min="1" max="1" width="26.25390625" style="0" customWidth="1"/>
    <col min="2" max="43" width="6.00390625" style="0" customWidth="1"/>
  </cols>
  <sheetData>
    <row r="1" spans="1:18" ht="35.25" customHeight="1" thickBot="1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43" ht="28.5" customHeight="1">
      <c r="A2" s="54" t="s">
        <v>0</v>
      </c>
      <c r="B2" s="56" t="s">
        <v>8</v>
      </c>
      <c r="C2" s="57"/>
      <c r="D2" s="58"/>
      <c r="E2" s="56" t="s">
        <v>11</v>
      </c>
      <c r="F2" s="57"/>
      <c r="G2" s="58"/>
      <c r="H2" s="56" t="s">
        <v>25</v>
      </c>
      <c r="I2" s="57"/>
      <c r="J2" s="58"/>
      <c r="K2" s="56" t="s">
        <v>13</v>
      </c>
      <c r="L2" s="57"/>
      <c r="M2" s="58"/>
      <c r="N2" s="56" t="s">
        <v>14</v>
      </c>
      <c r="O2" s="57"/>
      <c r="P2" s="58"/>
      <c r="Q2" s="56" t="s">
        <v>16</v>
      </c>
      <c r="R2" s="57"/>
      <c r="S2" s="58"/>
      <c r="T2" s="56" t="s">
        <v>17</v>
      </c>
      <c r="U2" s="57"/>
      <c r="V2" s="58"/>
      <c r="W2" s="56" t="s">
        <v>18</v>
      </c>
      <c r="X2" s="57"/>
      <c r="Y2" s="58"/>
      <c r="Z2" s="56" t="s">
        <v>21</v>
      </c>
      <c r="AA2" s="57"/>
      <c r="AB2" s="58"/>
      <c r="AC2" s="56" t="s">
        <v>20</v>
      </c>
      <c r="AD2" s="57"/>
      <c r="AE2" s="58"/>
      <c r="AF2" s="56" t="s">
        <v>19</v>
      </c>
      <c r="AG2" s="57"/>
      <c r="AH2" s="58"/>
      <c r="AI2" s="56" t="s">
        <v>22</v>
      </c>
      <c r="AJ2" s="57"/>
      <c r="AK2" s="58"/>
      <c r="AL2" s="56" t="s">
        <v>15</v>
      </c>
      <c r="AM2" s="57"/>
      <c r="AN2" s="58"/>
      <c r="AO2" s="56" t="s">
        <v>24</v>
      </c>
      <c r="AP2" s="57"/>
      <c r="AQ2" s="58"/>
    </row>
    <row r="3" spans="1:43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  <c r="AO3" s="2" t="s">
        <v>7</v>
      </c>
      <c r="AP3" s="3" t="s">
        <v>6</v>
      </c>
      <c r="AQ3" s="4" t="s">
        <v>1</v>
      </c>
    </row>
    <row r="4" spans="1:43" ht="45" customHeight="1">
      <c r="A4" s="26" t="s">
        <v>9</v>
      </c>
      <c r="B4" s="23">
        <v>2040</v>
      </c>
      <c r="C4" s="24">
        <v>1765</v>
      </c>
      <c r="D4" s="30">
        <f>C4/B4*100</f>
        <v>86.51960784313727</v>
      </c>
      <c r="E4" s="23">
        <v>440</v>
      </c>
      <c r="F4" s="24">
        <v>440</v>
      </c>
      <c r="G4" s="25">
        <f>F4*100/E4</f>
        <v>100</v>
      </c>
      <c r="H4" s="23">
        <v>860</v>
      </c>
      <c r="I4" s="24">
        <v>700</v>
      </c>
      <c r="J4" s="25">
        <f>I4/H4*100</f>
        <v>81.3953488372093</v>
      </c>
      <c r="K4" s="19">
        <v>540</v>
      </c>
      <c r="L4" s="6"/>
      <c r="M4" s="16">
        <f>L4/K4*100</f>
        <v>0</v>
      </c>
      <c r="N4" s="19">
        <v>0</v>
      </c>
      <c r="O4" s="6"/>
      <c r="P4" s="7"/>
      <c r="Q4" s="19">
        <v>641</v>
      </c>
      <c r="R4" s="6">
        <v>60</v>
      </c>
      <c r="S4" s="16">
        <f>R4/Q4*100</f>
        <v>9.360374414976599</v>
      </c>
      <c r="T4" s="19">
        <v>711</v>
      </c>
      <c r="U4" s="6"/>
      <c r="V4" s="16">
        <f>U4/T4*100</f>
        <v>0</v>
      </c>
      <c r="W4" s="19">
        <v>184</v>
      </c>
      <c r="X4" s="6"/>
      <c r="Y4" s="16">
        <f>X4/W4*100</f>
        <v>0</v>
      </c>
      <c r="Z4" s="19">
        <f>Q4+T4+W4</f>
        <v>1536</v>
      </c>
      <c r="AA4" s="6">
        <f>R4+U4+X4</f>
        <v>60</v>
      </c>
      <c r="AB4" s="16">
        <f>AA4/Z4*100</f>
        <v>3.90625</v>
      </c>
      <c r="AC4" s="19">
        <v>122</v>
      </c>
      <c r="AD4" s="6"/>
      <c r="AE4" s="16">
        <f>AD4/AC4*100</f>
        <v>0</v>
      </c>
      <c r="AF4" s="19">
        <v>624</v>
      </c>
      <c r="AG4" s="6"/>
      <c r="AH4" s="16">
        <f aca="true" t="shared" si="0" ref="AH4:AH9">AG4/AF4*100</f>
        <v>0</v>
      </c>
      <c r="AI4" s="19">
        <f>AC4+AF4</f>
        <v>746</v>
      </c>
      <c r="AJ4" s="6">
        <f>AD4+AG4</f>
        <v>0</v>
      </c>
      <c r="AK4" s="16">
        <f aca="true" t="shared" si="1" ref="AK4:AK9">AJ4/AI4*100</f>
        <v>0</v>
      </c>
      <c r="AL4" s="19">
        <v>736</v>
      </c>
      <c r="AM4" s="6"/>
      <c r="AN4" s="16">
        <f>AM4/AL4*100</f>
        <v>0</v>
      </c>
      <c r="AO4" s="19">
        <f>Z4+AI4</f>
        <v>2282</v>
      </c>
      <c r="AP4" s="6">
        <f>AA4+AJ4</f>
        <v>60</v>
      </c>
      <c r="AQ4" s="16">
        <f>AP4/AO4*100</f>
        <v>2.6292725679228743</v>
      </c>
    </row>
    <row r="5" spans="1:43" ht="45" customHeight="1">
      <c r="A5" s="27" t="s">
        <v>10</v>
      </c>
      <c r="B5" s="8">
        <v>2700</v>
      </c>
      <c r="C5" s="5">
        <v>2000</v>
      </c>
      <c r="D5" s="30">
        <f>C5/B5*100</f>
        <v>74.07407407407408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1250</v>
      </c>
      <c r="J5" s="30">
        <f>I5/H5*100</f>
        <v>63.29113924050633</v>
      </c>
      <c r="K5" s="20">
        <v>1025</v>
      </c>
      <c r="L5" s="5"/>
      <c r="M5" s="16">
        <f>L5/K5*100</f>
        <v>0</v>
      </c>
      <c r="N5" s="20">
        <v>300</v>
      </c>
      <c r="O5" s="5">
        <v>120</v>
      </c>
      <c r="P5" s="30">
        <f>O5/N5*100</f>
        <v>40</v>
      </c>
      <c r="Q5" s="20">
        <v>450</v>
      </c>
      <c r="R5" s="5">
        <v>349</v>
      </c>
      <c r="S5" s="16">
        <f>R5/Q5*100</f>
        <v>77.55555555555556</v>
      </c>
      <c r="T5" s="20">
        <v>550</v>
      </c>
      <c r="U5" s="5">
        <v>83</v>
      </c>
      <c r="V5" s="16">
        <f>U5/T5*100</f>
        <v>15.090909090909092</v>
      </c>
      <c r="W5" s="20">
        <v>100</v>
      </c>
      <c r="X5" s="5"/>
      <c r="Y5" s="16">
        <f>X5/W5*100</f>
        <v>0</v>
      </c>
      <c r="Z5" s="19">
        <f aca="true" t="shared" si="2" ref="Z5:AA9">Q5+T5+W5</f>
        <v>1100</v>
      </c>
      <c r="AA5" s="6">
        <f t="shared" si="2"/>
        <v>432</v>
      </c>
      <c r="AB5" s="16">
        <f>AA5/Z5*100</f>
        <v>39.27272727272727</v>
      </c>
      <c r="AC5" s="20">
        <v>300</v>
      </c>
      <c r="AD5" s="5"/>
      <c r="AE5" s="16">
        <f>AD5/AC5*100</f>
        <v>0</v>
      </c>
      <c r="AF5" s="20">
        <v>800</v>
      </c>
      <c r="AG5" s="5">
        <v>55</v>
      </c>
      <c r="AH5" s="16">
        <f t="shared" si="0"/>
        <v>6.875000000000001</v>
      </c>
      <c r="AI5" s="19">
        <f aca="true" t="shared" si="3" ref="AI5:AJ9">AC5+AF5</f>
        <v>1100</v>
      </c>
      <c r="AJ5" s="6">
        <f t="shared" si="3"/>
        <v>55</v>
      </c>
      <c r="AK5" s="16">
        <f t="shared" si="1"/>
        <v>5</v>
      </c>
      <c r="AL5" s="20">
        <v>800</v>
      </c>
      <c r="AM5" s="5"/>
      <c r="AN5" s="16">
        <f>AM5/AL5*100</f>
        <v>0</v>
      </c>
      <c r="AO5" s="19">
        <f aca="true" t="shared" si="4" ref="AO5:AP9">Z5+AI5</f>
        <v>2200</v>
      </c>
      <c r="AP5" s="6">
        <f t="shared" si="4"/>
        <v>487</v>
      </c>
      <c r="AQ5" s="16">
        <f>AP5/AO5*100</f>
        <v>22.136363636363637</v>
      </c>
    </row>
    <row r="6" spans="1:43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/>
      <c r="J6" s="30"/>
      <c r="K6" s="20"/>
      <c r="L6" s="5"/>
      <c r="M6" s="16"/>
      <c r="N6" s="20"/>
      <c r="O6" s="5"/>
      <c r="P6" s="30"/>
      <c r="Q6" s="20"/>
      <c r="R6" s="5"/>
      <c r="S6" s="16"/>
      <c r="T6" s="20"/>
      <c r="U6" s="5"/>
      <c r="V6" s="16"/>
      <c r="W6" s="20"/>
      <c r="X6" s="5"/>
      <c r="Y6" s="16"/>
      <c r="Z6" s="19">
        <f t="shared" si="2"/>
        <v>0</v>
      </c>
      <c r="AA6" s="6">
        <f t="shared" si="2"/>
        <v>0</v>
      </c>
      <c r="AB6" s="16"/>
      <c r="AC6" s="20">
        <v>200</v>
      </c>
      <c r="AD6" s="5"/>
      <c r="AE6" s="16">
        <f>AD6/AC6*100</f>
        <v>0</v>
      </c>
      <c r="AF6" s="20">
        <v>200</v>
      </c>
      <c r="AG6" s="5"/>
      <c r="AH6" s="16">
        <f t="shared" si="0"/>
        <v>0</v>
      </c>
      <c r="AI6" s="19">
        <f t="shared" si="3"/>
        <v>400</v>
      </c>
      <c r="AJ6" s="6">
        <f t="shared" si="3"/>
        <v>0</v>
      </c>
      <c r="AK6" s="16">
        <f t="shared" si="1"/>
        <v>0</v>
      </c>
      <c r="AL6" s="20">
        <v>0</v>
      </c>
      <c r="AM6" s="5"/>
      <c r="AN6" s="16"/>
      <c r="AO6" s="19">
        <f t="shared" si="4"/>
        <v>400</v>
      </c>
      <c r="AP6" s="6">
        <f t="shared" si="4"/>
        <v>0</v>
      </c>
      <c r="AQ6" s="16"/>
    </row>
    <row r="7" spans="1:43" ht="45" customHeight="1">
      <c r="A7" s="27" t="s">
        <v>3</v>
      </c>
      <c r="B7" s="8">
        <v>1850</v>
      </c>
      <c r="C7" s="5"/>
      <c r="D7" s="30">
        <f>C7/B7*100</f>
        <v>0</v>
      </c>
      <c r="E7" s="8">
        <v>521</v>
      </c>
      <c r="F7" s="5">
        <v>315</v>
      </c>
      <c r="G7" s="16">
        <f>F7*100/E7</f>
        <v>60.46065259117083</v>
      </c>
      <c r="H7" s="8">
        <v>1350</v>
      </c>
      <c r="I7" s="5">
        <v>691</v>
      </c>
      <c r="J7" s="30">
        <f>I7/H7*100</f>
        <v>51.18518518518519</v>
      </c>
      <c r="K7" s="20">
        <v>521</v>
      </c>
      <c r="L7" s="5"/>
      <c r="M7" s="16">
        <f>L7/K7*100</f>
        <v>0</v>
      </c>
      <c r="N7" s="20">
        <v>675</v>
      </c>
      <c r="O7" s="5">
        <v>447</v>
      </c>
      <c r="P7" s="30">
        <f>O7/N7*100</f>
        <v>66.22222222222223</v>
      </c>
      <c r="Q7" s="20"/>
      <c r="R7" s="5"/>
      <c r="S7" s="16"/>
      <c r="T7" s="20">
        <v>500</v>
      </c>
      <c r="U7" s="5">
        <v>119</v>
      </c>
      <c r="V7" s="16">
        <f>U7/T7*100</f>
        <v>23.799999999999997</v>
      </c>
      <c r="W7" s="20"/>
      <c r="X7" s="5"/>
      <c r="Y7" s="16"/>
      <c r="Z7" s="19">
        <f t="shared" si="2"/>
        <v>500</v>
      </c>
      <c r="AA7" s="6">
        <f t="shared" si="2"/>
        <v>119</v>
      </c>
      <c r="AB7" s="16">
        <f>AA7/Z7*100</f>
        <v>23.799999999999997</v>
      </c>
      <c r="AC7" s="20">
        <v>525</v>
      </c>
      <c r="AD7" s="5"/>
      <c r="AE7" s="16">
        <f>AD7/AC7*100</f>
        <v>0</v>
      </c>
      <c r="AF7" s="20">
        <v>550</v>
      </c>
      <c r="AG7" s="5">
        <v>36</v>
      </c>
      <c r="AH7" s="16">
        <f t="shared" si="0"/>
        <v>6.545454545454546</v>
      </c>
      <c r="AI7" s="19">
        <f t="shared" si="3"/>
        <v>1075</v>
      </c>
      <c r="AJ7" s="6">
        <f t="shared" si="3"/>
        <v>36</v>
      </c>
      <c r="AK7" s="16">
        <f t="shared" si="1"/>
        <v>3.3488372093023258</v>
      </c>
      <c r="AL7" s="20">
        <v>550</v>
      </c>
      <c r="AM7" s="5"/>
      <c r="AN7" s="16">
        <f>AM7/AL7*100</f>
        <v>0</v>
      </c>
      <c r="AO7" s="19">
        <f t="shared" si="4"/>
        <v>1575</v>
      </c>
      <c r="AP7" s="6">
        <f t="shared" si="4"/>
        <v>155</v>
      </c>
      <c r="AQ7" s="16">
        <f>AP7/AO7*100</f>
        <v>9.841269841269842</v>
      </c>
    </row>
    <row r="8" spans="1:43" ht="45" customHeight="1" thickBot="1">
      <c r="A8" s="28" t="s">
        <v>4</v>
      </c>
      <c r="B8" s="10">
        <v>0</v>
      </c>
      <c r="C8" s="11"/>
      <c r="D8" s="31"/>
      <c r="E8" s="10">
        <v>0</v>
      </c>
      <c r="F8" s="11"/>
      <c r="G8" s="17"/>
      <c r="H8" s="2"/>
      <c r="I8" s="3"/>
      <c r="J8" s="34"/>
      <c r="K8" s="21"/>
      <c r="L8" s="11"/>
      <c r="M8" s="17"/>
      <c r="N8" s="21"/>
      <c r="O8" s="11"/>
      <c r="P8" s="31"/>
      <c r="Q8" s="21">
        <v>0</v>
      </c>
      <c r="R8" s="11">
        <v>145</v>
      </c>
      <c r="S8" s="17">
        <v>100</v>
      </c>
      <c r="T8" s="21"/>
      <c r="U8" s="11"/>
      <c r="V8" s="17"/>
      <c r="W8" s="21"/>
      <c r="X8" s="11"/>
      <c r="Y8" s="17"/>
      <c r="Z8" s="36">
        <f t="shared" si="2"/>
        <v>0</v>
      </c>
      <c r="AA8" s="37">
        <f t="shared" si="2"/>
        <v>145</v>
      </c>
      <c r="AB8" s="17">
        <v>100</v>
      </c>
      <c r="AC8" s="21"/>
      <c r="AD8" s="11"/>
      <c r="AE8" s="17"/>
      <c r="AF8" s="21">
        <v>700</v>
      </c>
      <c r="AG8" s="11"/>
      <c r="AH8" s="17">
        <f t="shared" si="0"/>
        <v>0</v>
      </c>
      <c r="AI8" s="36">
        <f t="shared" si="3"/>
        <v>700</v>
      </c>
      <c r="AJ8" s="37">
        <f t="shared" si="3"/>
        <v>0</v>
      </c>
      <c r="AK8" s="17">
        <f t="shared" si="1"/>
        <v>0</v>
      </c>
      <c r="AL8" s="21">
        <v>700</v>
      </c>
      <c r="AM8" s="11">
        <v>60</v>
      </c>
      <c r="AN8" s="17">
        <f>AM8/AL8*100</f>
        <v>8.571428571428571</v>
      </c>
      <c r="AO8" s="36">
        <f t="shared" si="4"/>
        <v>700</v>
      </c>
      <c r="AP8" s="37">
        <f t="shared" si="4"/>
        <v>145</v>
      </c>
      <c r="AQ8" s="17">
        <f>AP8/AO8*100</f>
        <v>20.714285714285715</v>
      </c>
    </row>
    <row r="9" spans="1:43" s="46" customFormat="1" ht="45" customHeight="1" thickBot="1">
      <c r="A9" s="38" t="s">
        <v>5</v>
      </c>
      <c r="B9" s="39">
        <f>SUM(B4:B8)</f>
        <v>6590</v>
      </c>
      <c r="C9" s="40">
        <f>SUM(C4:C8)</f>
        <v>3765</v>
      </c>
      <c r="D9" s="41">
        <f>C9/B9*100</f>
        <v>57.132018209408194</v>
      </c>
      <c r="E9" s="42">
        <f>SUM(E4:E8)</f>
        <v>1986</v>
      </c>
      <c r="F9" s="40">
        <f>SUM(F4:F8)</f>
        <v>1780</v>
      </c>
      <c r="G9" s="43">
        <f>F9*100/E9</f>
        <v>89.62739174219537</v>
      </c>
      <c r="H9" s="39">
        <f>SUM(H4:H8)</f>
        <v>4185</v>
      </c>
      <c r="I9" s="40">
        <f>SUM(I4:I8)</f>
        <v>2641</v>
      </c>
      <c r="J9" s="41">
        <f>I9/H9*100</f>
        <v>63.106332138590204</v>
      </c>
      <c r="K9" s="44">
        <f>SUM(K4:K8)</f>
        <v>2086</v>
      </c>
      <c r="L9" s="40">
        <f>SUM(L4:L8)</f>
        <v>0</v>
      </c>
      <c r="M9" s="41">
        <f>L9/K9*100</f>
        <v>0</v>
      </c>
      <c r="N9" s="44">
        <f>SUM(N4:N8)</f>
        <v>975</v>
      </c>
      <c r="O9" s="40">
        <f>SUM(O4:O8)</f>
        <v>567</v>
      </c>
      <c r="P9" s="41">
        <f>O9/N9*100</f>
        <v>58.15384615384615</v>
      </c>
      <c r="Q9" s="44">
        <f>SUM(Q4:Q8)</f>
        <v>1091</v>
      </c>
      <c r="R9" s="40">
        <f>SUM(R4:R8)</f>
        <v>554</v>
      </c>
      <c r="S9" s="41">
        <f>R9/Q9*100</f>
        <v>50.779101741521536</v>
      </c>
      <c r="T9" s="44">
        <f>SUM(T4:T8)</f>
        <v>1761</v>
      </c>
      <c r="U9" s="40">
        <f>SUM(U4:U8)</f>
        <v>202</v>
      </c>
      <c r="V9" s="41">
        <f>U9/T9*100</f>
        <v>11.470755252697332</v>
      </c>
      <c r="W9" s="44">
        <f>SUM(W4:W8)</f>
        <v>284</v>
      </c>
      <c r="X9" s="40">
        <f>SUM(X4:X8)</f>
        <v>0</v>
      </c>
      <c r="Y9" s="41">
        <f>X9/W9*100</f>
        <v>0</v>
      </c>
      <c r="Z9" s="39">
        <f t="shared" si="2"/>
        <v>3136</v>
      </c>
      <c r="AA9" s="40">
        <f t="shared" si="2"/>
        <v>756</v>
      </c>
      <c r="AB9" s="41">
        <f>AA9/Z9*100</f>
        <v>24.107142857142858</v>
      </c>
      <c r="AC9" s="44">
        <f>SUM(AC4:AC8)</f>
        <v>1147</v>
      </c>
      <c r="AD9" s="40">
        <f>SUM(AD4:AD8)</f>
        <v>0</v>
      </c>
      <c r="AE9" s="41">
        <f>AD9/AC9*100</f>
        <v>0</v>
      </c>
      <c r="AF9" s="44">
        <f>SUM(AF4:AF8)</f>
        <v>2874</v>
      </c>
      <c r="AG9" s="40">
        <f>SUM(AG4:AG8)</f>
        <v>91</v>
      </c>
      <c r="AH9" s="41">
        <f t="shared" si="0"/>
        <v>3.1663187195546274</v>
      </c>
      <c r="AI9" s="39">
        <f t="shared" si="3"/>
        <v>4021</v>
      </c>
      <c r="AJ9" s="40">
        <f t="shared" si="3"/>
        <v>91</v>
      </c>
      <c r="AK9" s="41">
        <f t="shared" si="1"/>
        <v>2.263118627207162</v>
      </c>
      <c r="AL9" s="44">
        <f>SUM(AL4:AL8)</f>
        <v>2786</v>
      </c>
      <c r="AM9" s="40">
        <f>SUM(AM4:AM8)</f>
        <v>60</v>
      </c>
      <c r="AN9" s="41">
        <f>AM9/AL9*100</f>
        <v>2.1536252692031588</v>
      </c>
      <c r="AO9" s="39">
        <f t="shared" si="4"/>
        <v>7157</v>
      </c>
      <c r="AP9" s="40">
        <f t="shared" si="4"/>
        <v>847</v>
      </c>
      <c r="AQ9" s="41">
        <f>AP9/AO9*100</f>
        <v>11.834567556238646</v>
      </c>
    </row>
  </sheetData>
  <mergeCells count="16">
    <mergeCell ref="A1:R1"/>
    <mergeCell ref="A2:A3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8" sqref="I18"/>
    </sheetView>
  </sheetViews>
  <sheetFormatPr defaultColWidth="9.00390625" defaultRowHeight="12.75"/>
  <cols>
    <col min="1" max="1" width="26.25390625" style="0" customWidth="1"/>
    <col min="2" max="43" width="6.00390625" style="0" customWidth="1"/>
  </cols>
  <sheetData>
    <row r="1" spans="1:18" ht="35.25" customHeight="1" thickBot="1">
      <c r="A1" s="59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43" ht="28.5" customHeight="1">
      <c r="A2" s="54" t="s">
        <v>0</v>
      </c>
      <c r="B2" s="56" t="s">
        <v>8</v>
      </c>
      <c r="C2" s="57"/>
      <c r="D2" s="58"/>
      <c r="E2" s="56" t="s">
        <v>11</v>
      </c>
      <c r="F2" s="57"/>
      <c r="G2" s="58"/>
      <c r="H2" s="56" t="s">
        <v>25</v>
      </c>
      <c r="I2" s="57"/>
      <c r="J2" s="58"/>
      <c r="K2" s="56" t="s">
        <v>13</v>
      </c>
      <c r="L2" s="57"/>
      <c r="M2" s="58"/>
      <c r="N2" s="56" t="s">
        <v>14</v>
      </c>
      <c r="O2" s="57"/>
      <c r="P2" s="58"/>
      <c r="Q2" s="56" t="s">
        <v>16</v>
      </c>
      <c r="R2" s="57"/>
      <c r="S2" s="58"/>
      <c r="T2" s="56" t="s">
        <v>17</v>
      </c>
      <c r="U2" s="57"/>
      <c r="V2" s="58"/>
      <c r="W2" s="56" t="s">
        <v>18</v>
      </c>
      <c r="X2" s="57"/>
      <c r="Y2" s="58"/>
      <c r="Z2" s="56" t="s">
        <v>21</v>
      </c>
      <c r="AA2" s="57"/>
      <c r="AB2" s="58"/>
      <c r="AC2" s="56" t="s">
        <v>20</v>
      </c>
      <c r="AD2" s="57"/>
      <c r="AE2" s="58"/>
      <c r="AF2" s="56" t="s">
        <v>19</v>
      </c>
      <c r="AG2" s="57"/>
      <c r="AH2" s="58"/>
      <c r="AI2" s="56" t="s">
        <v>22</v>
      </c>
      <c r="AJ2" s="57"/>
      <c r="AK2" s="58"/>
      <c r="AL2" s="56" t="s">
        <v>15</v>
      </c>
      <c r="AM2" s="57"/>
      <c r="AN2" s="58"/>
      <c r="AO2" s="56" t="s">
        <v>24</v>
      </c>
      <c r="AP2" s="57"/>
      <c r="AQ2" s="58"/>
    </row>
    <row r="3" spans="1:43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  <c r="AO3" s="2" t="s">
        <v>7</v>
      </c>
      <c r="AP3" s="3" t="s">
        <v>6</v>
      </c>
      <c r="AQ3" s="4" t="s">
        <v>1</v>
      </c>
    </row>
    <row r="4" spans="1:43" ht="45" customHeight="1">
      <c r="A4" s="26" t="s">
        <v>9</v>
      </c>
      <c r="B4" s="23">
        <v>2040</v>
      </c>
      <c r="C4" s="24">
        <v>1765</v>
      </c>
      <c r="D4" s="30">
        <f>C4/B4*100</f>
        <v>86.51960784313727</v>
      </c>
      <c r="E4" s="23">
        <v>440</v>
      </c>
      <c r="F4" s="24">
        <v>440</v>
      </c>
      <c r="G4" s="25">
        <f>F4*100/E4</f>
        <v>100</v>
      </c>
      <c r="H4" s="23">
        <v>860</v>
      </c>
      <c r="I4" s="24">
        <v>850</v>
      </c>
      <c r="J4" s="25">
        <f>I4/H4*100</f>
        <v>98.83720930232558</v>
      </c>
      <c r="K4" s="19">
        <v>540</v>
      </c>
      <c r="L4" s="6"/>
      <c r="M4" s="16">
        <f>L4/K4*100</f>
        <v>0</v>
      </c>
      <c r="N4" s="19">
        <v>0</v>
      </c>
      <c r="O4" s="6"/>
      <c r="P4" s="7"/>
      <c r="Q4" s="19">
        <v>641</v>
      </c>
      <c r="R4" s="6">
        <v>95</v>
      </c>
      <c r="S4" s="16">
        <f>R4/Q4*100</f>
        <v>14.82059282371295</v>
      </c>
      <c r="T4" s="19">
        <v>711</v>
      </c>
      <c r="U4" s="6"/>
      <c r="V4" s="16">
        <f>U4/T4*100</f>
        <v>0</v>
      </c>
      <c r="W4" s="19">
        <v>184</v>
      </c>
      <c r="X4" s="6"/>
      <c r="Y4" s="16">
        <f>X4/W4*100</f>
        <v>0</v>
      </c>
      <c r="Z4" s="19">
        <f>Q4+T4+W4</f>
        <v>1536</v>
      </c>
      <c r="AA4" s="6">
        <f>R4+U4+X4</f>
        <v>95</v>
      </c>
      <c r="AB4" s="16">
        <f>AA4/Z4*100</f>
        <v>6.184895833333334</v>
      </c>
      <c r="AC4" s="19">
        <v>122</v>
      </c>
      <c r="AD4" s="6"/>
      <c r="AE4" s="16">
        <f>AD4/AC4*100</f>
        <v>0</v>
      </c>
      <c r="AF4" s="19">
        <v>624</v>
      </c>
      <c r="AG4" s="6"/>
      <c r="AH4" s="16">
        <f aca="true" t="shared" si="0" ref="AH4:AH9">AG4/AF4*100</f>
        <v>0</v>
      </c>
      <c r="AI4" s="19">
        <f>AC4+AF4</f>
        <v>746</v>
      </c>
      <c r="AJ4" s="6">
        <f>AD4+AG4</f>
        <v>0</v>
      </c>
      <c r="AK4" s="16">
        <f aca="true" t="shared" si="1" ref="AK4:AK9">AJ4/AI4*100</f>
        <v>0</v>
      </c>
      <c r="AL4" s="19">
        <v>736</v>
      </c>
      <c r="AM4" s="6"/>
      <c r="AN4" s="16">
        <f>AM4/AL4*100</f>
        <v>0</v>
      </c>
      <c r="AO4" s="19">
        <f>Z4+AI4</f>
        <v>2282</v>
      </c>
      <c r="AP4" s="6">
        <f>AA4+AJ4</f>
        <v>95</v>
      </c>
      <c r="AQ4" s="16">
        <f>AP4/AO4*100</f>
        <v>4.163014899211218</v>
      </c>
    </row>
    <row r="5" spans="1:43" ht="45" customHeight="1">
      <c r="A5" s="27" t="s">
        <v>10</v>
      </c>
      <c r="B5" s="8">
        <v>2700</v>
      </c>
      <c r="C5" s="5">
        <v>2000</v>
      </c>
      <c r="D5" s="30">
        <f>C5/B5*100</f>
        <v>74.07407407407408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1250</v>
      </c>
      <c r="J5" s="30">
        <f>I5/H5*100</f>
        <v>63.29113924050633</v>
      </c>
      <c r="K5" s="20">
        <v>1025</v>
      </c>
      <c r="L5" s="5"/>
      <c r="M5" s="16">
        <f>L5/K5*100</f>
        <v>0</v>
      </c>
      <c r="N5" s="20">
        <v>300</v>
      </c>
      <c r="O5" s="5">
        <v>120</v>
      </c>
      <c r="P5" s="30">
        <f>O5/N5*100</f>
        <v>40</v>
      </c>
      <c r="Q5" s="20">
        <v>450</v>
      </c>
      <c r="R5" s="5">
        <v>349</v>
      </c>
      <c r="S5" s="16">
        <f>R5/Q5*100</f>
        <v>77.55555555555556</v>
      </c>
      <c r="T5" s="20">
        <v>550</v>
      </c>
      <c r="U5" s="5">
        <v>134</v>
      </c>
      <c r="V5" s="16">
        <f>U5/T5*100</f>
        <v>24.363636363636363</v>
      </c>
      <c r="W5" s="20">
        <v>100</v>
      </c>
      <c r="X5" s="5"/>
      <c r="Y5" s="16">
        <f>X5/W5*100</f>
        <v>0</v>
      </c>
      <c r="Z5" s="19">
        <f aca="true" t="shared" si="2" ref="Z5:AA9">Q5+T5+W5</f>
        <v>1100</v>
      </c>
      <c r="AA5" s="6">
        <f t="shared" si="2"/>
        <v>483</v>
      </c>
      <c r="AB5" s="16">
        <f>AA5/Z5*100</f>
        <v>43.90909090909091</v>
      </c>
      <c r="AC5" s="20">
        <v>300</v>
      </c>
      <c r="AD5" s="5"/>
      <c r="AE5" s="16">
        <f>AD5/AC5*100</f>
        <v>0</v>
      </c>
      <c r="AF5" s="20">
        <v>800</v>
      </c>
      <c r="AG5" s="5">
        <v>55</v>
      </c>
      <c r="AH5" s="16">
        <f t="shared" si="0"/>
        <v>6.875000000000001</v>
      </c>
      <c r="AI5" s="19">
        <f aca="true" t="shared" si="3" ref="AI5:AJ9">AC5+AF5</f>
        <v>1100</v>
      </c>
      <c r="AJ5" s="6">
        <f t="shared" si="3"/>
        <v>55</v>
      </c>
      <c r="AK5" s="16">
        <f t="shared" si="1"/>
        <v>5</v>
      </c>
      <c r="AL5" s="20">
        <v>800</v>
      </c>
      <c r="AM5" s="5"/>
      <c r="AN5" s="16">
        <f>AM5/AL5*100</f>
        <v>0</v>
      </c>
      <c r="AO5" s="19">
        <f aca="true" t="shared" si="4" ref="AO5:AP9">Z5+AI5</f>
        <v>2200</v>
      </c>
      <c r="AP5" s="6">
        <f t="shared" si="4"/>
        <v>538</v>
      </c>
      <c r="AQ5" s="16">
        <f>AP5/AO5*100</f>
        <v>24.454545454545453</v>
      </c>
    </row>
    <row r="6" spans="1:43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/>
      <c r="J6" s="30"/>
      <c r="K6" s="20"/>
      <c r="L6" s="5"/>
      <c r="M6" s="16"/>
      <c r="N6" s="20"/>
      <c r="O6" s="5"/>
      <c r="P6" s="30"/>
      <c r="Q6" s="20"/>
      <c r="R6" s="5"/>
      <c r="S6" s="16"/>
      <c r="T6" s="20"/>
      <c r="U6" s="5"/>
      <c r="V6" s="16"/>
      <c r="W6" s="20"/>
      <c r="X6" s="5"/>
      <c r="Y6" s="16"/>
      <c r="Z6" s="19">
        <f t="shared" si="2"/>
        <v>0</v>
      </c>
      <c r="AA6" s="6">
        <f t="shared" si="2"/>
        <v>0</v>
      </c>
      <c r="AB6" s="16"/>
      <c r="AC6" s="20">
        <v>200</v>
      </c>
      <c r="AD6" s="5"/>
      <c r="AE6" s="16">
        <f>AD6/AC6*100</f>
        <v>0</v>
      </c>
      <c r="AF6" s="20">
        <v>200</v>
      </c>
      <c r="AG6" s="5"/>
      <c r="AH6" s="16">
        <f t="shared" si="0"/>
        <v>0</v>
      </c>
      <c r="AI6" s="19">
        <f t="shared" si="3"/>
        <v>400</v>
      </c>
      <c r="AJ6" s="6">
        <f t="shared" si="3"/>
        <v>0</v>
      </c>
      <c r="AK6" s="16">
        <f t="shared" si="1"/>
        <v>0</v>
      </c>
      <c r="AL6" s="20">
        <v>0</v>
      </c>
      <c r="AM6" s="5"/>
      <c r="AN6" s="16"/>
      <c r="AO6" s="19">
        <f t="shared" si="4"/>
        <v>400</v>
      </c>
      <c r="AP6" s="6">
        <f t="shared" si="4"/>
        <v>0</v>
      </c>
      <c r="AQ6" s="16"/>
    </row>
    <row r="7" spans="1:43" ht="45" customHeight="1">
      <c r="A7" s="27" t="s">
        <v>3</v>
      </c>
      <c r="B7" s="8">
        <v>1850</v>
      </c>
      <c r="C7" s="5">
        <v>90</v>
      </c>
      <c r="D7" s="30">
        <f>C7/B7*100</f>
        <v>4.864864864864865</v>
      </c>
      <c r="E7" s="8">
        <v>521</v>
      </c>
      <c r="F7" s="5">
        <v>330</v>
      </c>
      <c r="G7" s="16">
        <f>F7*100/E7</f>
        <v>63.339731285988485</v>
      </c>
      <c r="H7" s="8">
        <v>1350</v>
      </c>
      <c r="I7" s="5">
        <v>691</v>
      </c>
      <c r="J7" s="30">
        <f>I7/H7*100</f>
        <v>51.18518518518519</v>
      </c>
      <c r="K7" s="20">
        <v>521</v>
      </c>
      <c r="L7" s="5"/>
      <c r="M7" s="16">
        <f>L7/K7*100</f>
        <v>0</v>
      </c>
      <c r="N7" s="20">
        <v>675</v>
      </c>
      <c r="O7" s="5">
        <v>447</v>
      </c>
      <c r="P7" s="30">
        <f>O7/N7*100</f>
        <v>66.22222222222223</v>
      </c>
      <c r="Q7" s="20"/>
      <c r="R7" s="5"/>
      <c r="S7" s="16"/>
      <c r="T7" s="20">
        <v>500</v>
      </c>
      <c r="U7" s="5">
        <v>156</v>
      </c>
      <c r="V7" s="16">
        <f>U7/T7*100</f>
        <v>31.2</v>
      </c>
      <c r="W7" s="20"/>
      <c r="X7" s="5"/>
      <c r="Y7" s="16"/>
      <c r="Z7" s="19">
        <f t="shared" si="2"/>
        <v>500</v>
      </c>
      <c r="AA7" s="6">
        <f t="shared" si="2"/>
        <v>156</v>
      </c>
      <c r="AB7" s="16">
        <f>AA7/Z7*100</f>
        <v>31.2</v>
      </c>
      <c r="AC7" s="20">
        <v>525</v>
      </c>
      <c r="AD7" s="5"/>
      <c r="AE7" s="16">
        <f>AD7/AC7*100</f>
        <v>0</v>
      </c>
      <c r="AF7" s="20">
        <v>550</v>
      </c>
      <c r="AG7" s="5">
        <v>36</v>
      </c>
      <c r="AH7" s="16">
        <f t="shared" si="0"/>
        <v>6.545454545454546</v>
      </c>
      <c r="AI7" s="19">
        <f t="shared" si="3"/>
        <v>1075</v>
      </c>
      <c r="AJ7" s="6">
        <f t="shared" si="3"/>
        <v>36</v>
      </c>
      <c r="AK7" s="16">
        <f t="shared" si="1"/>
        <v>3.3488372093023258</v>
      </c>
      <c r="AL7" s="20">
        <v>550</v>
      </c>
      <c r="AM7" s="5"/>
      <c r="AN7" s="16">
        <f>AM7/AL7*100</f>
        <v>0</v>
      </c>
      <c r="AO7" s="19">
        <f t="shared" si="4"/>
        <v>1575</v>
      </c>
      <c r="AP7" s="6">
        <f t="shared" si="4"/>
        <v>192</v>
      </c>
      <c r="AQ7" s="16">
        <f>AP7/AO7*100</f>
        <v>12.19047619047619</v>
      </c>
    </row>
    <row r="8" spans="1:43" ht="45" customHeight="1" thickBot="1">
      <c r="A8" s="28" t="s">
        <v>4</v>
      </c>
      <c r="B8" s="10">
        <v>0</v>
      </c>
      <c r="C8" s="11"/>
      <c r="D8" s="31"/>
      <c r="E8" s="10">
        <v>0</v>
      </c>
      <c r="F8" s="11"/>
      <c r="G8" s="17"/>
      <c r="H8" s="2"/>
      <c r="I8" s="3"/>
      <c r="J8" s="34"/>
      <c r="K8" s="21"/>
      <c r="L8" s="11"/>
      <c r="M8" s="17"/>
      <c r="N8" s="21"/>
      <c r="O8" s="11"/>
      <c r="P8" s="31"/>
      <c r="Q8" s="21">
        <v>0</v>
      </c>
      <c r="R8" s="11">
        <v>165</v>
      </c>
      <c r="S8" s="17">
        <v>100</v>
      </c>
      <c r="T8" s="21"/>
      <c r="U8" s="11"/>
      <c r="V8" s="17"/>
      <c r="W8" s="21">
        <v>0</v>
      </c>
      <c r="X8" s="11">
        <v>15</v>
      </c>
      <c r="Y8" s="17">
        <v>100</v>
      </c>
      <c r="Z8" s="36">
        <f t="shared" si="2"/>
        <v>0</v>
      </c>
      <c r="AA8" s="37">
        <f t="shared" si="2"/>
        <v>180</v>
      </c>
      <c r="AB8" s="17">
        <v>100</v>
      </c>
      <c r="AC8" s="21"/>
      <c r="AD8" s="11"/>
      <c r="AE8" s="17"/>
      <c r="AF8" s="21">
        <v>700</v>
      </c>
      <c r="AG8" s="11"/>
      <c r="AH8" s="17">
        <f t="shared" si="0"/>
        <v>0</v>
      </c>
      <c r="AI8" s="36">
        <f t="shared" si="3"/>
        <v>700</v>
      </c>
      <c r="AJ8" s="37">
        <f t="shared" si="3"/>
        <v>0</v>
      </c>
      <c r="AK8" s="17">
        <f t="shared" si="1"/>
        <v>0</v>
      </c>
      <c r="AL8" s="21">
        <v>700</v>
      </c>
      <c r="AM8" s="11">
        <v>85</v>
      </c>
      <c r="AN8" s="17">
        <f>AM8/AL8*100</f>
        <v>12.142857142857142</v>
      </c>
      <c r="AO8" s="36">
        <f t="shared" si="4"/>
        <v>700</v>
      </c>
      <c r="AP8" s="37">
        <f t="shared" si="4"/>
        <v>180</v>
      </c>
      <c r="AQ8" s="17">
        <f>AP8/AO8*100</f>
        <v>25.71428571428571</v>
      </c>
    </row>
    <row r="9" spans="1:43" s="46" customFormat="1" ht="45" customHeight="1" thickBot="1">
      <c r="A9" s="38" t="s">
        <v>5</v>
      </c>
      <c r="B9" s="39">
        <f>SUM(B4:B8)</f>
        <v>6590</v>
      </c>
      <c r="C9" s="40">
        <f>SUM(C4:C8)</f>
        <v>3855</v>
      </c>
      <c r="D9" s="41">
        <f>C9/B9*100</f>
        <v>58.497723823975726</v>
      </c>
      <c r="E9" s="42">
        <f>SUM(E4:E8)</f>
        <v>1986</v>
      </c>
      <c r="F9" s="40">
        <f>SUM(F4:F8)</f>
        <v>1795</v>
      </c>
      <c r="G9" s="43">
        <f>F9*100/E9</f>
        <v>90.38267875125881</v>
      </c>
      <c r="H9" s="39">
        <f>SUM(H4:H8)</f>
        <v>4185</v>
      </c>
      <c r="I9" s="40">
        <f>SUM(I4:I8)</f>
        <v>2791</v>
      </c>
      <c r="J9" s="41">
        <f>I9/H9*100</f>
        <v>66.6905615292712</v>
      </c>
      <c r="K9" s="44">
        <f>SUM(K4:K8)</f>
        <v>2086</v>
      </c>
      <c r="L9" s="40">
        <f>SUM(L4:L8)</f>
        <v>0</v>
      </c>
      <c r="M9" s="41">
        <f>L9/K9*100</f>
        <v>0</v>
      </c>
      <c r="N9" s="44">
        <f>SUM(N4:N8)</f>
        <v>975</v>
      </c>
      <c r="O9" s="40">
        <f>SUM(O4:O8)</f>
        <v>567</v>
      </c>
      <c r="P9" s="41">
        <f>O9/N9*100</f>
        <v>58.15384615384615</v>
      </c>
      <c r="Q9" s="44">
        <f>SUM(Q4:Q8)</f>
        <v>1091</v>
      </c>
      <c r="R9" s="40">
        <f>SUM(R4:R8)</f>
        <v>609</v>
      </c>
      <c r="S9" s="41">
        <f>R9/Q9*100</f>
        <v>55.82034830430798</v>
      </c>
      <c r="T9" s="44">
        <f>SUM(T4:T8)</f>
        <v>1761</v>
      </c>
      <c r="U9" s="40">
        <f>SUM(U4:U8)</f>
        <v>290</v>
      </c>
      <c r="V9" s="41">
        <f>U9/T9*100</f>
        <v>16.467915956842702</v>
      </c>
      <c r="W9" s="44">
        <f>SUM(W4:W8)</f>
        <v>284</v>
      </c>
      <c r="X9" s="40">
        <f>SUM(X4:X8)</f>
        <v>15</v>
      </c>
      <c r="Y9" s="41">
        <f>X9/W9*100</f>
        <v>5.28169014084507</v>
      </c>
      <c r="Z9" s="39">
        <f t="shared" si="2"/>
        <v>3136</v>
      </c>
      <c r="AA9" s="40">
        <f t="shared" si="2"/>
        <v>914</v>
      </c>
      <c r="AB9" s="41">
        <f>AA9/Z9*100</f>
        <v>29.14540816326531</v>
      </c>
      <c r="AC9" s="44">
        <f>SUM(AC4:AC8)</f>
        <v>1147</v>
      </c>
      <c r="AD9" s="40">
        <f>SUM(AD4:AD8)</f>
        <v>0</v>
      </c>
      <c r="AE9" s="41">
        <f>AD9/AC9*100</f>
        <v>0</v>
      </c>
      <c r="AF9" s="44">
        <f>SUM(AF4:AF8)</f>
        <v>2874</v>
      </c>
      <c r="AG9" s="40">
        <f>SUM(AG4:AG8)</f>
        <v>91</v>
      </c>
      <c r="AH9" s="41">
        <f t="shared" si="0"/>
        <v>3.1663187195546274</v>
      </c>
      <c r="AI9" s="39">
        <f t="shared" si="3"/>
        <v>4021</v>
      </c>
      <c r="AJ9" s="40">
        <f t="shared" si="3"/>
        <v>91</v>
      </c>
      <c r="AK9" s="41">
        <f t="shared" si="1"/>
        <v>2.263118627207162</v>
      </c>
      <c r="AL9" s="44">
        <f>SUM(AL4:AL8)</f>
        <v>2786</v>
      </c>
      <c r="AM9" s="40">
        <f>SUM(AM4:AM8)</f>
        <v>85</v>
      </c>
      <c r="AN9" s="41">
        <f>AM9/AL9*100</f>
        <v>3.0509691313711413</v>
      </c>
      <c r="AO9" s="39">
        <f t="shared" si="4"/>
        <v>7157</v>
      </c>
      <c r="AP9" s="40">
        <f t="shared" si="4"/>
        <v>1005</v>
      </c>
      <c r="AQ9" s="41">
        <f>AP9/AO9*100</f>
        <v>14.042196451026967</v>
      </c>
    </row>
  </sheetData>
  <mergeCells count="16">
    <mergeCell ref="AF2:AH2"/>
    <mergeCell ref="AI2:AK2"/>
    <mergeCell ref="AL2:AN2"/>
    <mergeCell ref="AO2:AQ2"/>
    <mergeCell ref="T2:V2"/>
    <mergeCell ref="W2:Y2"/>
    <mergeCell ref="Z2:AB2"/>
    <mergeCell ref="AC2:AE2"/>
    <mergeCell ref="A1:R1"/>
    <mergeCell ref="A2:A3"/>
    <mergeCell ref="B2:D2"/>
    <mergeCell ref="E2:G2"/>
    <mergeCell ref="H2:J2"/>
    <mergeCell ref="K2:M2"/>
    <mergeCell ref="N2:P2"/>
    <mergeCell ref="Q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5" sqref="I15"/>
    </sheetView>
  </sheetViews>
  <sheetFormatPr defaultColWidth="9.00390625" defaultRowHeight="12.75"/>
  <cols>
    <col min="1" max="1" width="26.25390625" style="0" customWidth="1"/>
    <col min="2" max="40" width="6.00390625" style="0" customWidth="1"/>
  </cols>
  <sheetData>
    <row r="1" spans="1:15" ht="35.25" customHeight="1" thickBot="1">
      <c r="A1" s="59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40" ht="28.5" customHeight="1">
      <c r="A2" s="54" t="s">
        <v>0</v>
      </c>
      <c r="B2" s="56" t="s">
        <v>8</v>
      </c>
      <c r="C2" s="57"/>
      <c r="D2" s="58"/>
      <c r="E2" s="56" t="s">
        <v>11</v>
      </c>
      <c r="F2" s="57"/>
      <c r="G2" s="58"/>
      <c r="H2" s="56" t="s">
        <v>25</v>
      </c>
      <c r="I2" s="57"/>
      <c r="J2" s="58"/>
      <c r="K2" s="56" t="s">
        <v>14</v>
      </c>
      <c r="L2" s="57"/>
      <c r="M2" s="58"/>
      <c r="N2" s="56" t="s">
        <v>16</v>
      </c>
      <c r="O2" s="57"/>
      <c r="P2" s="58"/>
      <c r="Q2" s="56" t="s">
        <v>17</v>
      </c>
      <c r="R2" s="57"/>
      <c r="S2" s="58"/>
      <c r="T2" s="56" t="s">
        <v>18</v>
      </c>
      <c r="U2" s="57"/>
      <c r="V2" s="58"/>
      <c r="W2" s="56" t="s">
        <v>21</v>
      </c>
      <c r="X2" s="57"/>
      <c r="Y2" s="58"/>
      <c r="Z2" s="56" t="s">
        <v>20</v>
      </c>
      <c r="AA2" s="57"/>
      <c r="AB2" s="58"/>
      <c r="AC2" s="56" t="s">
        <v>19</v>
      </c>
      <c r="AD2" s="57"/>
      <c r="AE2" s="58"/>
      <c r="AF2" s="56" t="s">
        <v>22</v>
      </c>
      <c r="AG2" s="57"/>
      <c r="AH2" s="58"/>
      <c r="AI2" s="56" t="s">
        <v>15</v>
      </c>
      <c r="AJ2" s="57"/>
      <c r="AK2" s="58"/>
      <c r="AL2" s="56" t="s">
        <v>24</v>
      </c>
      <c r="AM2" s="57"/>
      <c r="AN2" s="58"/>
    </row>
    <row r="3" spans="1:40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</row>
    <row r="4" spans="1:40" ht="45" customHeight="1">
      <c r="A4" s="26" t="s">
        <v>9</v>
      </c>
      <c r="B4" s="23">
        <v>2040</v>
      </c>
      <c r="C4" s="24">
        <v>1765</v>
      </c>
      <c r="D4" s="30">
        <f>C4/B4*100</f>
        <v>86.51960784313727</v>
      </c>
      <c r="E4" s="23">
        <v>440</v>
      </c>
      <c r="F4" s="24">
        <v>440</v>
      </c>
      <c r="G4" s="25">
        <f>F4*100/E4</f>
        <v>100</v>
      </c>
      <c r="H4" s="23">
        <v>860</v>
      </c>
      <c r="I4" s="24">
        <v>1135</v>
      </c>
      <c r="J4" s="25">
        <f>I4/H4*100</f>
        <v>131.9767441860465</v>
      </c>
      <c r="K4" s="19">
        <v>0</v>
      </c>
      <c r="L4" s="6"/>
      <c r="M4" s="7"/>
      <c r="N4" s="19">
        <v>641</v>
      </c>
      <c r="O4" s="6">
        <v>210</v>
      </c>
      <c r="P4" s="16">
        <f>O4/N4*100</f>
        <v>32.761310452418094</v>
      </c>
      <c r="Q4" s="19">
        <v>711</v>
      </c>
      <c r="R4" s="6"/>
      <c r="S4" s="16">
        <f>R4/Q4*100</f>
        <v>0</v>
      </c>
      <c r="T4" s="19">
        <v>184</v>
      </c>
      <c r="U4" s="6"/>
      <c r="V4" s="16">
        <f>U4/T4*100</f>
        <v>0</v>
      </c>
      <c r="W4" s="19">
        <f>N4+Q4+T4</f>
        <v>1536</v>
      </c>
      <c r="X4" s="6">
        <f>O4+R4+U4</f>
        <v>210</v>
      </c>
      <c r="Y4" s="16">
        <f>X4/W4*100</f>
        <v>13.671875</v>
      </c>
      <c r="Z4" s="19">
        <v>122</v>
      </c>
      <c r="AA4" s="6"/>
      <c r="AB4" s="16">
        <f>AA4/Z4*100</f>
        <v>0</v>
      </c>
      <c r="AC4" s="19">
        <v>624</v>
      </c>
      <c r="AD4" s="6"/>
      <c r="AE4" s="16">
        <f aca="true" t="shared" si="0" ref="AE4:AE9">AD4/AC4*100</f>
        <v>0</v>
      </c>
      <c r="AF4" s="19">
        <f>Z4+AC4</f>
        <v>746</v>
      </c>
      <c r="AG4" s="6">
        <f>AA4+AD4</f>
        <v>0</v>
      </c>
      <c r="AH4" s="16">
        <f aca="true" t="shared" si="1" ref="AH4:AH9">AG4/AF4*100</f>
        <v>0</v>
      </c>
      <c r="AI4" s="19">
        <v>736</v>
      </c>
      <c r="AJ4" s="6"/>
      <c r="AK4" s="16">
        <f>AJ4/AI4*100</f>
        <v>0</v>
      </c>
      <c r="AL4" s="19">
        <f>W4+AF4</f>
        <v>2282</v>
      </c>
      <c r="AM4" s="6">
        <f>X4+AG4</f>
        <v>210</v>
      </c>
      <c r="AN4" s="16">
        <f aca="true" t="shared" si="2" ref="AN4:AN9">AM4/AL4*100</f>
        <v>9.202453987730062</v>
      </c>
    </row>
    <row r="5" spans="1:40" ht="45" customHeight="1">
      <c r="A5" s="27" t="s">
        <v>10</v>
      </c>
      <c r="B5" s="8">
        <v>2700</v>
      </c>
      <c r="C5" s="5">
        <v>2000</v>
      </c>
      <c r="D5" s="30">
        <f>C5/B5*100</f>
        <v>74.07407407407408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1350</v>
      </c>
      <c r="J5" s="30">
        <f>I5/H5*100</f>
        <v>68.35443037974683</v>
      </c>
      <c r="K5" s="20">
        <v>300</v>
      </c>
      <c r="L5" s="5">
        <v>120</v>
      </c>
      <c r="M5" s="30">
        <f>L5/K5*100</f>
        <v>40</v>
      </c>
      <c r="N5" s="20">
        <v>450</v>
      </c>
      <c r="O5" s="5">
        <v>349</v>
      </c>
      <c r="P5" s="16">
        <f>O5/N5*100</f>
        <v>77.55555555555556</v>
      </c>
      <c r="Q5" s="20">
        <v>550</v>
      </c>
      <c r="R5" s="5">
        <v>316</v>
      </c>
      <c r="S5" s="16">
        <f>R5/Q5*100</f>
        <v>57.45454545454546</v>
      </c>
      <c r="T5" s="20">
        <v>100</v>
      </c>
      <c r="U5" s="5"/>
      <c r="V5" s="16">
        <f>U5/T5*100</f>
        <v>0</v>
      </c>
      <c r="W5" s="19">
        <f aca="true" t="shared" si="3" ref="W5:X9">N5+Q5+T5</f>
        <v>1100</v>
      </c>
      <c r="X5" s="6">
        <f t="shared" si="3"/>
        <v>665</v>
      </c>
      <c r="Y5" s="16">
        <f>X5/W5*100</f>
        <v>60.45454545454545</v>
      </c>
      <c r="Z5" s="20">
        <v>300</v>
      </c>
      <c r="AA5" s="5"/>
      <c r="AB5" s="16">
        <f>AA5/Z5*100</f>
        <v>0</v>
      </c>
      <c r="AC5" s="20">
        <v>800</v>
      </c>
      <c r="AD5" s="5">
        <v>55</v>
      </c>
      <c r="AE5" s="16">
        <f t="shared" si="0"/>
        <v>6.875000000000001</v>
      </c>
      <c r="AF5" s="19">
        <f aca="true" t="shared" si="4" ref="AF5:AG9">Z5+AC5</f>
        <v>1100</v>
      </c>
      <c r="AG5" s="6">
        <f t="shared" si="4"/>
        <v>55</v>
      </c>
      <c r="AH5" s="16">
        <f t="shared" si="1"/>
        <v>5</v>
      </c>
      <c r="AI5" s="20">
        <v>800</v>
      </c>
      <c r="AJ5" s="5"/>
      <c r="AK5" s="16">
        <f>AJ5/AI5*100</f>
        <v>0</v>
      </c>
      <c r="AL5" s="19">
        <f aca="true" t="shared" si="5" ref="AL5:AM9">W5+AF5</f>
        <v>2200</v>
      </c>
      <c r="AM5" s="6">
        <f t="shared" si="5"/>
        <v>720</v>
      </c>
      <c r="AN5" s="16">
        <f t="shared" si="2"/>
        <v>32.72727272727273</v>
      </c>
    </row>
    <row r="6" spans="1:40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>
        <v>200</v>
      </c>
      <c r="J6" s="30"/>
      <c r="K6" s="20"/>
      <c r="L6" s="5"/>
      <c r="M6" s="30"/>
      <c r="N6" s="20"/>
      <c r="O6" s="5"/>
      <c r="P6" s="16"/>
      <c r="Q6" s="20"/>
      <c r="R6" s="5"/>
      <c r="S6" s="16"/>
      <c r="T6" s="20"/>
      <c r="U6" s="5"/>
      <c r="V6" s="16"/>
      <c r="W6" s="19">
        <f t="shared" si="3"/>
        <v>0</v>
      </c>
      <c r="X6" s="6">
        <f t="shared" si="3"/>
        <v>0</v>
      </c>
      <c r="Y6" s="16"/>
      <c r="Z6" s="20">
        <v>200</v>
      </c>
      <c r="AA6" s="5"/>
      <c r="AB6" s="16">
        <f>AA6/Z6*100</f>
        <v>0</v>
      </c>
      <c r="AC6" s="20">
        <v>200</v>
      </c>
      <c r="AD6" s="5">
        <v>105</v>
      </c>
      <c r="AE6" s="16">
        <f t="shared" si="0"/>
        <v>52.5</v>
      </c>
      <c r="AF6" s="19">
        <f t="shared" si="4"/>
        <v>400</v>
      </c>
      <c r="AG6" s="6">
        <f t="shared" si="4"/>
        <v>105</v>
      </c>
      <c r="AH6" s="16">
        <f t="shared" si="1"/>
        <v>26.25</v>
      </c>
      <c r="AI6" s="20">
        <v>0</v>
      </c>
      <c r="AJ6" s="5"/>
      <c r="AK6" s="16"/>
      <c r="AL6" s="19">
        <f t="shared" si="5"/>
        <v>400</v>
      </c>
      <c r="AM6" s="6">
        <f t="shared" si="5"/>
        <v>105</v>
      </c>
      <c r="AN6" s="16">
        <f t="shared" si="2"/>
        <v>26.25</v>
      </c>
    </row>
    <row r="7" spans="1:40" ht="45" customHeight="1">
      <c r="A7" s="27" t="s">
        <v>3</v>
      </c>
      <c r="B7" s="8">
        <v>1850</v>
      </c>
      <c r="C7" s="5">
        <v>295</v>
      </c>
      <c r="D7" s="30">
        <f>C7/B7*100</f>
        <v>15.945945945945947</v>
      </c>
      <c r="E7" s="8">
        <v>521</v>
      </c>
      <c r="F7" s="5">
        <v>330</v>
      </c>
      <c r="G7" s="16">
        <f>F7*100/E7</f>
        <v>63.339731285988485</v>
      </c>
      <c r="H7" s="8">
        <v>1350</v>
      </c>
      <c r="I7" s="5">
        <v>691</v>
      </c>
      <c r="J7" s="30">
        <f>I7/H7*100</f>
        <v>51.18518518518519</v>
      </c>
      <c r="K7" s="20">
        <v>675</v>
      </c>
      <c r="L7" s="5">
        <v>473</v>
      </c>
      <c r="M7" s="30">
        <f>L7/K7*100</f>
        <v>70.07407407407408</v>
      </c>
      <c r="N7" s="20"/>
      <c r="O7" s="5"/>
      <c r="P7" s="16"/>
      <c r="Q7" s="20">
        <v>500</v>
      </c>
      <c r="R7" s="5">
        <v>260</v>
      </c>
      <c r="S7" s="16">
        <f>R7/Q7*100</f>
        <v>52</v>
      </c>
      <c r="T7" s="20"/>
      <c r="U7" s="5"/>
      <c r="V7" s="16"/>
      <c r="W7" s="19">
        <f t="shared" si="3"/>
        <v>500</v>
      </c>
      <c r="X7" s="6">
        <f t="shared" si="3"/>
        <v>260</v>
      </c>
      <c r="Y7" s="16">
        <f>X7/W7*100</f>
        <v>52</v>
      </c>
      <c r="Z7" s="20">
        <v>525</v>
      </c>
      <c r="AA7" s="5"/>
      <c r="AB7" s="16">
        <f>AA7/Z7*100</f>
        <v>0</v>
      </c>
      <c r="AC7" s="20">
        <v>550</v>
      </c>
      <c r="AD7" s="5">
        <v>36</v>
      </c>
      <c r="AE7" s="16">
        <f t="shared" si="0"/>
        <v>6.545454545454546</v>
      </c>
      <c r="AF7" s="19">
        <f t="shared" si="4"/>
        <v>1075</v>
      </c>
      <c r="AG7" s="6">
        <f t="shared" si="4"/>
        <v>36</v>
      </c>
      <c r="AH7" s="16">
        <f t="shared" si="1"/>
        <v>3.3488372093023258</v>
      </c>
      <c r="AI7" s="20">
        <v>550</v>
      </c>
      <c r="AJ7" s="5"/>
      <c r="AK7" s="16">
        <f>AJ7/AI7*100</f>
        <v>0</v>
      </c>
      <c r="AL7" s="19">
        <f t="shared" si="5"/>
        <v>1575</v>
      </c>
      <c r="AM7" s="6">
        <f t="shared" si="5"/>
        <v>296</v>
      </c>
      <c r="AN7" s="16">
        <f t="shared" si="2"/>
        <v>18.793650793650794</v>
      </c>
    </row>
    <row r="8" spans="1:40" ht="45" customHeight="1" thickBot="1">
      <c r="A8" s="28" t="s">
        <v>4</v>
      </c>
      <c r="B8" s="10">
        <v>0</v>
      </c>
      <c r="C8" s="11"/>
      <c r="D8" s="31"/>
      <c r="E8" s="10">
        <v>0</v>
      </c>
      <c r="F8" s="11"/>
      <c r="G8" s="17"/>
      <c r="H8" s="2"/>
      <c r="I8" s="3"/>
      <c r="J8" s="34"/>
      <c r="K8" s="21">
        <v>300</v>
      </c>
      <c r="L8" s="11">
        <v>120</v>
      </c>
      <c r="M8" s="30">
        <f>L8/K8*100</f>
        <v>40</v>
      </c>
      <c r="N8" s="21">
        <v>0</v>
      </c>
      <c r="O8" s="11">
        <v>165</v>
      </c>
      <c r="P8" s="17">
        <v>100</v>
      </c>
      <c r="Q8" s="21"/>
      <c r="R8" s="11"/>
      <c r="S8" s="17"/>
      <c r="T8" s="21">
        <v>0</v>
      </c>
      <c r="U8" s="11">
        <v>68</v>
      </c>
      <c r="V8" s="17">
        <v>100</v>
      </c>
      <c r="W8" s="36">
        <f t="shared" si="3"/>
        <v>0</v>
      </c>
      <c r="X8" s="37">
        <f t="shared" si="3"/>
        <v>233</v>
      </c>
      <c r="Y8" s="17">
        <v>100</v>
      </c>
      <c r="Z8" s="21"/>
      <c r="AA8" s="11"/>
      <c r="AB8" s="17"/>
      <c r="AC8" s="21">
        <v>700</v>
      </c>
      <c r="AD8" s="11"/>
      <c r="AE8" s="17">
        <f t="shared" si="0"/>
        <v>0</v>
      </c>
      <c r="AF8" s="36">
        <f t="shared" si="4"/>
        <v>700</v>
      </c>
      <c r="AG8" s="37">
        <f t="shared" si="4"/>
        <v>0</v>
      </c>
      <c r="AH8" s="17">
        <f t="shared" si="1"/>
        <v>0</v>
      </c>
      <c r="AI8" s="21">
        <v>700</v>
      </c>
      <c r="AJ8" s="11">
        <v>101</v>
      </c>
      <c r="AK8" s="17">
        <f>AJ8/AI8*100</f>
        <v>14.428571428571429</v>
      </c>
      <c r="AL8" s="36">
        <f t="shared" si="5"/>
        <v>700</v>
      </c>
      <c r="AM8" s="37">
        <f t="shared" si="5"/>
        <v>233</v>
      </c>
      <c r="AN8" s="17">
        <f t="shared" si="2"/>
        <v>33.285714285714285</v>
      </c>
    </row>
    <row r="9" spans="1:40" s="46" customFormat="1" ht="45" customHeight="1" thickBot="1">
      <c r="A9" s="38" t="s">
        <v>5</v>
      </c>
      <c r="B9" s="39">
        <f>SUM(B4:B8)</f>
        <v>6590</v>
      </c>
      <c r="C9" s="40">
        <f>SUM(C4:C8)</f>
        <v>4060</v>
      </c>
      <c r="D9" s="41">
        <f>C9/B9*100</f>
        <v>61.60849772382397</v>
      </c>
      <c r="E9" s="42">
        <f>SUM(E4:E8)</f>
        <v>1986</v>
      </c>
      <c r="F9" s="40">
        <f>SUM(F4:F8)</f>
        <v>1795</v>
      </c>
      <c r="G9" s="43">
        <f>F9*100/E9</f>
        <v>90.38267875125881</v>
      </c>
      <c r="H9" s="39">
        <f>SUM(H4:H8)</f>
        <v>4185</v>
      </c>
      <c r="I9" s="40">
        <f>SUM(I4:I8)</f>
        <v>3376</v>
      </c>
      <c r="J9" s="41">
        <f>I9/H9*100</f>
        <v>80.66905615292713</v>
      </c>
      <c r="K9" s="44">
        <f>SUM(K4:K8)</f>
        <v>1275</v>
      </c>
      <c r="L9" s="40">
        <f>SUM(L4:L8)</f>
        <v>713</v>
      </c>
      <c r="M9" s="41">
        <f>L9/K9*100</f>
        <v>55.92156862745098</v>
      </c>
      <c r="N9" s="44">
        <f>SUM(N4:N8)</f>
        <v>1091</v>
      </c>
      <c r="O9" s="47">
        <f>SUM(O4:O8)</f>
        <v>724</v>
      </c>
      <c r="P9" s="41">
        <f>O9/N9*100</f>
        <v>66.36113657195234</v>
      </c>
      <c r="Q9" s="44">
        <f>SUM(Q4:Q8)</f>
        <v>1761</v>
      </c>
      <c r="R9" s="47">
        <f>SUM(R4:R8)</f>
        <v>576</v>
      </c>
      <c r="S9" s="41">
        <f>R9/Q9*100</f>
        <v>32.70868824531516</v>
      </c>
      <c r="T9" s="44">
        <f>SUM(T4:T8)</f>
        <v>284</v>
      </c>
      <c r="U9" s="47">
        <f>SUM(U4:U8)</f>
        <v>68</v>
      </c>
      <c r="V9" s="41">
        <f>U9/T9*100</f>
        <v>23.943661971830984</v>
      </c>
      <c r="W9" s="39">
        <f t="shared" si="3"/>
        <v>3136</v>
      </c>
      <c r="X9" s="47">
        <f t="shared" si="3"/>
        <v>1368</v>
      </c>
      <c r="Y9" s="41">
        <f>X9/W9*100</f>
        <v>43.62244897959184</v>
      </c>
      <c r="Z9" s="44">
        <f>SUM(Z4:Z8)</f>
        <v>1147</v>
      </c>
      <c r="AA9" s="47">
        <f>SUM(AA4:AA8)</f>
        <v>0</v>
      </c>
      <c r="AB9" s="41">
        <f>AA9/Z9*100</f>
        <v>0</v>
      </c>
      <c r="AC9" s="44">
        <f>SUM(AC4:AC8)</f>
        <v>2874</v>
      </c>
      <c r="AD9" s="47">
        <f>SUM(AD4:AD8)</f>
        <v>196</v>
      </c>
      <c r="AE9" s="41">
        <f t="shared" si="0"/>
        <v>6.819763395963814</v>
      </c>
      <c r="AF9" s="39">
        <f t="shared" si="4"/>
        <v>4021</v>
      </c>
      <c r="AG9" s="47">
        <f t="shared" si="4"/>
        <v>196</v>
      </c>
      <c r="AH9" s="41">
        <f t="shared" si="1"/>
        <v>4.874409350907735</v>
      </c>
      <c r="AI9" s="44">
        <f>SUM(AI4:AI8)</f>
        <v>2786</v>
      </c>
      <c r="AJ9" s="47">
        <f>SUM(AJ4:AJ8)</f>
        <v>101</v>
      </c>
      <c r="AK9" s="41">
        <f>AJ9/AI9*100</f>
        <v>3.6252692031586506</v>
      </c>
      <c r="AL9" s="39">
        <f t="shared" si="5"/>
        <v>7157</v>
      </c>
      <c r="AM9" s="47">
        <f t="shared" si="5"/>
        <v>1564</v>
      </c>
      <c r="AN9" s="41">
        <f t="shared" si="2"/>
        <v>21.852731591448933</v>
      </c>
    </row>
  </sheetData>
  <mergeCells count="15">
    <mergeCell ref="A1:O1"/>
    <mergeCell ref="A2:A3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9"/>
  <sheetViews>
    <sheetView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26.25390625" style="0" customWidth="1"/>
    <col min="2" max="40" width="6.00390625" style="0" customWidth="1"/>
  </cols>
  <sheetData>
    <row r="1" spans="1:15" ht="35.25" customHeight="1" thickBot="1">
      <c r="A1" s="59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40" ht="28.5" customHeight="1">
      <c r="A2" s="54" t="s">
        <v>0</v>
      </c>
      <c r="B2" s="56" t="s">
        <v>8</v>
      </c>
      <c r="C2" s="57"/>
      <c r="D2" s="58"/>
      <c r="E2" s="56" t="s">
        <v>11</v>
      </c>
      <c r="F2" s="57"/>
      <c r="G2" s="58"/>
      <c r="H2" s="56" t="s">
        <v>25</v>
      </c>
      <c r="I2" s="57"/>
      <c r="J2" s="58"/>
      <c r="K2" s="56" t="s">
        <v>14</v>
      </c>
      <c r="L2" s="57"/>
      <c r="M2" s="58"/>
      <c r="N2" s="56" t="s">
        <v>16</v>
      </c>
      <c r="O2" s="57"/>
      <c r="P2" s="58"/>
      <c r="Q2" s="56" t="s">
        <v>17</v>
      </c>
      <c r="R2" s="57"/>
      <c r="S2" s="58"/>
      <c r="T2" s="56" t="s">
        <v>18</v>
      </c>
      <c r="U2" s="57"/>
      <c r="V2" s="58"/>
      <c r="W2" s="56" t="s">
        <v>21</v>
      </c>
      <c r="X2" s="57"/>
      <c r="Y2" s="58"/>
      <c r="Z2" s="56" t="s">
        <v>33</v>
      </c>
      <c r="AA2" s="57"/>
      <c r="AB2" s="58"/>
      <c r="AC2" s="56" t="s">
        <v>19</v>
      </c>
      <c r="AD2" s="57"/>
      <c r="AE2" s="58"/>
      <c r="AF2" s="56" t="s">
        <v>22</v>
      </c>
      <c r="AG2" s="57"/>
      <c r="AH2" s="58"/>
      <c r="AI2" s="56" t="s">
        <v>15</v>
      </c>
      <c r="AJ2" s="57"/>
      <c r="AK2" s="58"/>
      <c r="AL2" s="56" t="s">
        <v>24</v>
      </c>
      <c r="AM2" s="57"/>
      <c r="AN2" s="58"/>
    </row>
    <row r="3" spans="1:40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</row>
    <row r="4" spans="1:40" ht="45" customHeight="1">
      <c r="A4" s="26" t="s">
        <v>9</v>
      </c>
      <c r="B4" s="23">
        <v>2040</v>
      </c>
      <c r="C4" s="24">
        <v>1765</v>
      </c>
      <c r="D4" s="30">
        <f>C4/B4*100</f>
        <v>86.51960784313727</v>
      </c>
      <c r="E4" s="23">
        <v>440</v>
      </c>
      <c r="F4" s="24">
        <v>440</v>
      </c>
      <c r="G4" s="25">
        <f>F4*100/E4</f>
        <v>100</v>
      </c>
      <c r="H4" s="23">
        <v>860</v>
      </c>
      <c r="I4" s="24">
        <v>1200</v>
      </c>
      <c r="J4" s="25">
        <f>I4/H4*100</f>
        <v>139.53488372093022</v>
      </c>
      <c r="K4" s="19">
        <v>0</v>
      </c>
      <c r="L4" s="6"/>
      <c r="M4" s="7"/>
      <c r="N4" s="19">
        <v>641</v>
      </c>
      <c r="O4" s="6">
        <v>250</v>
      </c>
      <c r="P4" s="16">
        <f>O4/N4*100</f>
        <v>39.0015600624025</v>
      </c>
      <c r="Q4" s="19">
        <v>711</v>
      </c>
      <c r="R4" s="6"/>
      <c r="S4" s="16">
        <f>R4/Q4*100</f>
        <v>0</v>
      </c>
      <c r="T4" s="19">
        <v>184</v>
      </c>
      <c r="U4" s="6"/>
      <c r="V4" s="16">
        <f>U4/T4*100</f>
        <v>0</v>
      </c>
      <c r="W4" s="19">
        <f>N4+Q4+T4</f>
        <v>1536</v>
      </c>
      <c r="X4" s="6">
        <f>O4+R4+U4</f>
        <v>250</v>
      </c>
      <c r="Y4" s="16">
        <f>X4/W4*100</f>
        <v>16.276041666666664</v>
      </c>
      <c r="Z4" s="19">
        <v>122</v>
      </c>
      <c r="AA4" s="6"/>
      <c r="AB4" s="16">
        <f>AA4/Z4*100</f>
        <v>0</v>
      </c>
      <c r="AC4" s="19">
        <v>624</v>
      </c>
      <c r="AD4" s="6"/>
      <c r="AE4" s="16">
        <f aca="true" t="shared" si="0" ref="AE4:AE9">AD4/AC4*100</f>
        <v>0</v>
      </c>
      <c r="AF4" s="19">
        <f>Z4+AC4</f>
        <v>746</v>
      </c>
      <c r="AG4" s="6">
        <f>AA4+AD4</f>
        <v>0</v>
      </c>
      <c r="AH4" s="16">
        <f aca="true" t="shared" si="1" ref="AH4:AH9">AG4/AF4*100</f>
        <v>0</v>
      </c>
      <c r="AI4" s="19">
        <v>736</v>
      </c>
      <c r="AJ4" s="6"/>
      <c r="AK4" s="16">
        <f>AJ4/AI4*100</f>
        <v>0</v>
      </c>
      <c r="AL4" s="19">
        <f>W4+AF4</f>
        <v>2282</v>
      </c>
      <c r="AM4" s="6">
        <f>X4+AG4</f>
        <v>250</v>
      </c>
      <c r="AN4" s="16">
        <f aca="true" t="shared" si="2" ref="AN4:AN9">AM4/AL4*100</f>
        <v>10.955302366345311</v>
      </c>
    </row>
    <row r="5" spans="1:40" ht="45" customHeight="1">
      <c r="A5" s="27" t="s">
        <v>10</v>
      </c>
      <c r="B5" s="8">
        <v>2700</v>
      </c>
      <c r="C5" s="5">
        <v>2000</v>
      </c>
      <c r="D5" s="30">
        <f>C5/B5*100</f>
        <v>74.07407407407408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1350</v>
      </c>
      <c r="J5" s="30">
        <f>I5/H5*100</f>
        <v>68.35443037974683</v>
      </c>
      <c r="K5" s="20">
        <v>300</v>
      </c>
      <c r="L5" s="5">
        <v>120</v>
      </c>
      <c r="M5" s="30">
        <f>L5/K5*100</f>
        <v>40</v>
      </c>
      <c r="N5" s="20">
        <v>450</v>
      </c>
      <c r="O5" s="5">
        <v>349</v>
      </c>
      <c r="P5" s="16">
        <f>O5/N5*100</f>
        <v>77.55555555555556</v>
      </c>
      <c r="Q5" s="20">
        <v>550</v>
      </c>
      <c r="R5" s="5">
        <v>387</v>
      </c>
      <c r="S5" s="16">
        <f>R5/Q5*100</f>
        <v>70.36363636363636</v>
      </c>
      <c r="T5" s="20">
        <v>100</v>
      </c>
      <c r="U5" s="5"/>
      <c r="V5" s="16">
        <f>U5/T5*100</f>
        <v>0</v>
      </c>
      <c r="W5" s="19">
        <f aca="true" t="shared" si="3" ref="W5:X9">N5+Q5+T5</f>
        <v>1100</v>
      </c>
      <c r="X5" s="6">
        <f t="shared" si="3"/>
        <v>736</v>
      </c>
      <c r="Y5" s="16">
        <f>X5/W5*100</f>
        <v>66.9090909090909</v>
      </c>
      <c r="Z5" s="20">
        <v>300</v>
      </c>
      <c r="AA5" s="5"/>
      <c r="AB5" s="16">
        <f>AA5/Z5*100</f>
        <v>0</v>
      </c>
      <c r="AC5" s="20">
        <v>800</v>
      </c>
      <c r="AD5" s="5">
        <v>55</v>
      </c>
      <c r="AE5" s="16">
        <f t="shared" si="0"/>
        <v>6.875000000000001</v>
      </c>
      <c r="AF5" s="19">
        <f aca="true" t="shared" si="4" ref="AF5:AG9">Z5+AC5</f>
        <v>1100</v>
      </c>
      <c r="AG5" s="6">
        <f t="shared" si="4"/>
        <v>55</v>
      </c>
      <c r="AH5" s="16">
        <f t="shared" si="1"/>
        <v>5</v>
      </c>
      <c r="AI5" s="20">
        <v>800</v>
      </c>
      <c r="AJ5" s="5"/>
      <c r="AK5" s="16">
        <f>AJ5/AI5*100</f>
        <v>0</v>
      </c>
      <c r="AL5" s="19">
        <f aca="true" t="shared" si="5" ref="AL5:AM9">W5+AF5</f>
        <v>2200</v>
      </c>
      <c r="AM5" s="6">
        <f t="shared" si="5"/>
        <v>791</v>
      </c>
      <c r="AN5" s="16">
        <f t="shared" si="2"/>
        <v>35.95454545454545</v>
      </c>
    </row>
    <row r="6" spans="1:40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>
        <v>200</v>
      </c>
      <c r="J6" s="30"/>
      <c r="K6" s="20"/>
      <c r="L6" s="5"/>
      <c r="M6" s="30"/>
      <c r="N6" s="20"/>
      <c r="O6" s="5"/>
      <c r="P6" s="16"/>
      <c r="Q6" s="20"/>
      <c r="R6" s="5"/>
      <c r="S6" s="16"/>
      <c r="T6" s="20"/>
      <c r="U6" s="5"/>
      <c r="V6" s="16"/>
      <c r="W6" s="19">
        <f t="shared" si="3"/>
        <v>0</v>
      </c>
      <c r="X6" s="6">
        <f t="shared" si="3"/>
        <v>0</v>
      </c>
      <c r="Y6" s="16"/>
      <c r="Z6" s="20">
        <v>200</v>
      </c>
      <c r="AA6" s="5"/>
      <c r="AB6" s="16">
        <f>AA6/Z6*100</f>
        <v>0</v>
      </c>
      <c r="AC6" s="20">
        <v>200</v>
      </c>
      <c r="AD6" s="5">
        <v>105</v>
      </c>
      <c r="AE6" s="16">
        <f t="shared" si="0"/>
        <v>52.5</v>
      </c>
      <c r="AF6" s="19">
        <f t="shared" si="4"/>
        <v>400</v>
      </c>
      <c r="AG6" s="6">
        <f t="shared" si="4"/>
        <v>105</v>
      </c>
      <c r="AH6" s="16">
        <f t="shared" si="1"/>
        <v>26.25</v>
      </c>
      <c r="AI6" s="20">
        <v>0</v>
      </c>
      <c r="AJ6" s="5"/>
      <c r="AK6" s="16"/>
      <c r="AL6" s="19">
        <f t="shared" si="5"/>
        <v>400</v>
      </c>
      <c r="AM6" s="6">
        <f t="shared" si="5"/>
        <v>105</v>
      </c>
      <c r="AN6" s="16">
        <f t="shared" si="2"/>
        <v>26.25</v>
      </c>
    </row>
    <row r="7" spans="1:40" ht="45" customHeight="1">
      <c r="A7" s="27" t="s">
        <v>3</v>
      </c>
      <c r="B7" s="8">
        <v>1850</v>
      </c>
      <c r="C7" s="5">
        <v>295</v>
      </c>
      <c r="D7" s="30">
        <f>C7/B7*100</f>
        <v>15.945945945945947</v>
      </c>
      <c r="E7" s="8">
        <v>521</v>
      </c>
      <c r="F7" s="5">
        <v>330</v>
      </c>
      <c r="G7" s="16">
        <f>F7*100/E7</f>
        <v>63.339731285988485</v>
      </c>
      <c r="H7" s="8">
        <v>1350</v>
      </c>
      <c r="I7" s="5">
        <v>748</v>
      </c>
      <c r="J7" s="30">
        <f>I7/H7*100</f>
        <v>55.407407407407405</v>
      </c>
      <c r="K7" s="20">
        <v>675</v>
      </c>
      <c r="L7" s="5">
        <v>473</v>
      </c>
      <c r="M7" s="30">
        <f>L7/K7*100</f>
        <v>70.07407407407408</v>
      </c>
      <c r="N7" s="20"/>
      <c r="O7" s="5"/>
      <c r="P7" s="16"/>
      <c r="Q7" s="20">
        <v>500</v>
      </c>
      <c r="R7" s="5">
        <v>266</v>
      </c>
      <c r="S7" s="16">
        <f>R7/Q7*100</f>
        <v>53.2</v>
      </c>
      <c r="T7" s="20"/>
      <c r="U7" s="5"/>
      <c r="V7" s="16"/>
      <c r="W7" s="19">
        <f t="shared" si="3"/>
        <v>500</v>
      </c>
      <c r="X7" s="6">
        <f t="shared" si="3"/>
        <v>266</v>
      </c>
      <c r="Y7" s="16">
        <f>X7/W7*100</f>
        <v>53.2</v>
      </c>
      <c r="Z7" s="20">
        <v>525</v>
      </c>
      <c r="AA7" s="5"/>
      <c r="AB7" s="16">
        <f>AA7/Z7*100</f>
        <v>0</v>
      </c>
      <c r="AC7" s="20">
        <v>550</v>
      </c>
      <c r="AD7" s="5">
        <v>36</v>
      </c>
      <c r="AE7" s="16">
        <f t="shared" si="0"/>
        <v>6.545454545454546</v>
      </c>
      <c r="AF7" s="19">
        <f t="shared" si="4"/>
        <v>1075</v>
      </c>
      <c r="AG7" s="6">
        <f t="shared" si="4"/>
        <v>36</v>
      </c>
      <c r="AH7" s="16">
        <f t="shared" si="1"/>
        <v>3.3488372093023258</v>
      </c>
      <c r="AI7" s="20">
        <v>550</v>
      </c>
      <c r="AJ7" s="5"/>
      <c r="AK7" s="16">
        <f>AJ7/AI7*100</f>
        <v>0</v>
      </c>
      <c r="AL7" s="19">
        <f t="shared" si="5"/>
        <v>1575</v>
      </c>
      <c r="AM7" s="6">
        <f t="shared" si="5"/>
        <v>302</v>
      </c>
      <c r="AN7" s="16">
        <f t="shared" si="2"/>
        <v>19.174603174603174</v>
      </c>
    </row>
    <row r="8" spans="1:40" ht="45" customHeight="1" thickBot="1">
      <c r="A8" s="28" t="s">
        <v>4</v>
      </c>
      <c r="B8" s="10">
        <v>0</v>
      </c>
      <c r="C8" s="11"/>
      <c r="D8" s="31"/>
      <c r="E8" s="10">
        <v>0</v>
      </c>
      <c r="F8" s="11"/>
      <c r="G8" s="17"/>
      <c r="H8" s="2"/>
      <c r="I8" s="3"/>
      <c r="J8" s="34"/>
      <c r="K8" s="21">
        <v>300</v>
      </c>
      <c r="L8" s="11">
        <v>135</v>
      </c>
      <c r="M8" s="30">
        <f>L8/K8*100</f>
        <v>45</v>
      </c>
      <c r="N8" s="21">
        <v>0</v>
      </c>
      <c r="O8" s="11">
        <v>165</v>
      </c>
      <c r="P8" s="17">
        <v>100</v>
      </c>
      <c r="Q8" s="21"/>
      <c r="R8" s="11"/>
      <c r="S8" s="17"/>
      <c r="T8" s="21">
        <v>0</v>
      </c>
      <c r="U8" s="11">
        <v>98</v>
      </c>
      <c r="V8" s="17">
        <v>100</v>
      </c>
      <c r="W8" s="36">
        <f t="shared" si="3"/>
        <v>0</v>
      </c>
      <c r="X8" s="37">
        <f t="shared" si="3"/>
        <v>263</v>
      </c>
      <c r="Y8" s="17">
        <v>100</v>
      </c>
      <c r="Z8" s="21"/>
      <c r="AA8" s="11"/>
      <c r="AB8" s="17"/>
      <c r="AC8" s="21">
        <v>700</v>
      </c>
      <c r="AD8" s="11"/>
      <c r="AE8" s="17">
        <f t="shared" si="0"/>
        <v>0</v>
      </c>
      <c r="AF8" s="36">
        <f t="shared" si="4"/>
        <v>700</v>
      </c>
      <c r="AG8" s="37">
        <f t="shared" si="4"/>
        <v>0</v>
      </c>
      <c r="AH8" s="17">
        <f t="shared" si="1"/>
        <v>0</v>
      </c>
      <c r="AI8" s="21">
        <v>700</v>
      </c>
      <c r="AJ8" s="11">
        <v>101</v>
      </c>
      <c r="AK8" s="17">
        <f>AJ8/AI8*100</f>
        <v>14.428571428571429</v>
      </c>
      <c r="AL8" s="36">
        <f t="shared" si="5"/>
        <v>700</v>
      </c>
      <c r="AM8" s="37">
        <f t="shared" si="5"/>
        <v>263</v>
      </c>
      <c r="AN8" s="17">
        <f t="shared" si="2"/>
        <v>37.57142857142857</v>
      </c>
    </row>
    <row r="9" spans="1:40" s="46" customFormat="1" ht="45" customHeight="1" thickBot="1">
      <c r="A9" s="38" t="s">
        <v>5</v>
      </c>
      <c r="B9" s="39">
        <f>SUM(B4:B8)</f>
        <v>6590</v>
      </c>
      <c r="C9" s="40">
        <f>SUM(C4:C8)</f>
        <v>4060</v>
      </c>
      <c r="D9" s="41">
        <f>C9/B9*100</f>
        <v>61.60849772382397</v>
      </c>
      <c r="E9" s="42">
        <f>SUM(E4:E8)</f>
        <v>1986</v>
      </c>
      <c r="F9" s="40">
        <f>SUM(F4:F8)</f>
        <v>1795</v>
      </c>
      <c r="G9" s="43">
        <f>F9*100/E9</f>
        <v>90.38267875125881</v>
      </c>
      <c r="H9" s="39">
        <f>SUM(H4:H8)</f>
        <v>4185</v>
      </c>
      <c r="I9" s="40">
        <f>SUM(I4:I8)</f>
        <v>3498</v>
      </c>
      <c r="J9" s="41">
        <f>I9/H9*100</f>
        <v>83.584229390681</v>
      </c>
      <c r="K9" s="44">
        <f>SUM(K4:K8)</f>
        <v>1275</v>
      </c>
      <c r="L9" s="40">
        <f>SUM(L4:L8)</f>
        <v>728</v>
      </c>
      <c r="M9" s="41">
        <f>L9/K9*100</f>
        <v>57.09803921568627</v>
      </c>
      <c r="N9" s="44">
        <f>SUM(N4:N8)</f>
        <v>1091</v>
      </c>
      <c r="O9" s="47">
        <f>SUM(O4:O8)</f>
        <v>764</v>
      </c>
      <c r="P9" s="41">
        <f>O9/N9*100</f>
        <v>70.0274977085243</v>
      </c>
      <c r="Q9" s="44">
        <f>SUM(Q4:Q8)</f>
        <v>1761</v>
      </c>
      <c r="R9" s="47">
        <f>SUM(R4:R8)</f>
        <v>653</v>
      </c>
      <c r="S9" s="41">
        <f>R9/Q9*100</f>
        <v>37.08120386144236</v>
      </c>
      <c r="T9" s="44">
        <f>SUM(T4:T8)</f>
        <v>284</v>
      </c>
      <c r="U9" s="47">
        <f>SUM(U4:U8)</f>
        <v>98</v>
      </c>
      <c r="V9" s="41">
        <f>U9/T9*100</f>
        <v>34.50704225352113</v>
      </c>
      <c r="W9" s="39">
        <f t="shared" si="3"/>
        <v>3136</v>
      </c>
      <c r="X9" s="47">
        <f t="shared" si="3"/>
        <v>1515</v>
      </c>
      <c r="Y9" s="41">
        <f>X9/W9*100</f>
        <v>48.30994897959184</v>
      </c>
      <c r="Z9" s="44">
        <f>SUM(Z4:Z8)</f>
        <v>1147</v>
      </c>
      <c r="AA9" s="47">
        <f>SUM(AA4:AA8)</f>
        <v>0</v>
      </c>
      <c r="AB9" s="41">
        <f>AA9/Z9*100</f>
        <v>0</v>
      </c>
      <c r="AC9" s="44">
        <f>SUM(AC4:AC8)</f>
        <v>2874</v>
      </c>
      <c r="AD9" s="47">
        <f>SUM(AD4:AD8)</f>
        <v>196</v>
      </c>
      <c r="AE9" s="41">
        <f t="shared" si="0"/>
        <v>6.819763395963814</v>
      </c>
      <c r="AF9" s="39">
        <f t="shared" si="4"/>
        <v>4021</v>
      </c>
      <c r="AG9" s="47">
        <f t="shared" si="4"/>
        <v>196</v>
      </c>
      <c r="AH9" s="41">
        <f t="shared" si="1"/>
        <v>4.874409350907735</v>
      </c>
      <c r="AI9" s="44">
        <f>SUM(AI4:AI8)</f>
        <v>2786</v>
      </c>
      <c r="AJ9" s="47">
        <f>SUM(AJ4:AJ8)</f>
        <v>101</v>
      </c>
      <c r="AK9" s="41">
        <f>AJ9/AI9*100</f>
        <v>3.6252692031586506</v>
      </c>
      <c r="AL9" s="39">
        <f t="shared" si="5"/>
        <v>7157</v>
      </c>
      <c r="AM9" s="47">
        <f t="shared" si="5"/>
        <v>1711</v>
      </c>
      <c r="AN9" s="41">
        <f t="shared" si="2"/>
        <v>23.906664803688695</v>
      </c>
    </row>
  </sheetData>
  <mergeCells count="15">
    <mergeCell ref="AC2:AE2"/>
    <mergeCell ref="AF2:AH2"/>
    <mergeCell ref="AI2:AK2"/>
    <mergeCell ref="AL2:AN2"/>
    <mergeCell ref="Q2:S2"/>
    <mergeCell ref="T2:V2"/>
    <mergeCell ref="W2:Y2"/>
    <mergeCell ref="Z2:AB2"/>
    <mergeCell ref="A1:O1"/>
    <mergeCell ref="A2:A3"/>
    <mergeCell ref="B2:D2"/>
    <mergeCell ref="E2:G2"/>
    <mergeCell ref="H2:J2"/>
    <mergeCell ref="K2:M2"/>
    <mergeCell ref="N2:P2"/>
  </mergeCells>
  <printOptions/>
  <pageMargins left="0.75" right="0.75" top="1" bottom="1" header="0.5" footer="0.5"/>
  <pageSetup orientation="portrait" paperSize="9"/>
  <ignoredErrors>
    <ignoredError sqref="J9 G9 D9 M9 P9 S9 AB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N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7" sqref="A17"/>
    </sheetView>
  </sheetViews>
  <sheetFormatPr defaultColWidth="9.00390625" defaultRowHeight="12.75"/>
  <cols>
    <col min="1" max="1" width="26.25390625" style="0" customWidth="1"/>
    <col min="2" max="40" width="6.00390625" style="0" customWidth="1"/>
  </cols>
  <sheetData>
    <row r="1" spans="1:15" ht="35.25" customHeight="1" thickBot="1">
      <c r="A1" s="59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40" ht="28.5" customHeight="1">
      <c r="A2" s="54" t="s">
        <v>0</v>
      </c>
      <c r="B2" s="56" t="s">
        <v>8</v>
      </c>
      <c r="C2" s="57"/>
      <c r="D2" s="58"/>
      <c r="E2" s="56" t="s">
        <v>11</v>
      </c>
      <c r="F2" s="57"/>
      <c r="G2" s="58"/>
      <c r="H2" s="56" t="s">
        <v>25</v>
      </c>
      <c r="I2" s="57"/>
      <c r="J2" s="58"/>
      <c r="K2" s="56" t="s">
        <v>14</v>
      </c>
      <c r="L2" s="57"/>
      <c r="M2" s="58"/>
      <c r="N2" s="56" t="s">
        <v>16</v>
      </c>
      <c r="O2" s="57"/>
      <c r="P2" s="58"/>
      <c r="Q2" s="56" t="s">
        <v>17</v>
      </c>
      <c r="R2" s="57"/>
      <c r="S2" s="58"/>
      <c r="T2" s="56" t="s">
        <v>18</v>
      </c>
      <c r="U2" s="57"/>
      <c r="V2" s="58"/>
      <c r="W2" s="56" t="s">
        <v>21</v>
      </c>
      <c r="X2" s="57"/>
      <c r="Y2" s="58"/>
      <c r="Z2" s="56" t="s">
        <v>33</v>
      </c>
      <c r="AA2" s="57"/>
      <c r="AB2" s="58"/>
      <c r="AC2" s="56" t="s">
        <v>19</v>
      </c>
      <c r="AD2" s="57"/>
      <c r="AE2" s="58"/>
      <c r="AF2" s="56" t="s">
        <v>22</v>
      </c>
      <c r="AG2" s="57"/>
      <c r="AH2" s="58"/>
      <c r="AI2" s="56" t="s">
        <v>35</v>
      </c>
      <c r="AJ2" s="57"/>
      <c r="AK2" s="58"/>
      <c r="AL2" s="56" t="s">
        <v>24</v>
      </c>
      <c r="AM2" s="57"/>
      <c r="AN2" s="58"/>
    </row>
    <row r="3" spans="1:40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</row>
    <row r="4" spans="1:40" ht="45" customHeight="1">
      <c r="A4" s="26" t="s">
        <v>9</v>
      </c>
      <c r="B4" s="23">
        <v>2040</v>
      </c>
      <c r="C4" s="24">
        <v>1765</v>
      </c>
      <c r="D4" s="30">
        <f>C4/B4*100</f>
        <v>86.51960784313727</v>
      </c>
      <c r="E4" s="23">
        <v>440</v>
      </c>
      <c r="F4" s="24">
        <v>440</v>
      </c>
      <c r="G4" s="25">
        <f>F4*100/E4</f>
        <v>100</v>
      </c>
      <c r="H4" s="23">
        <v>860</v>
      </c>
      <c r="I4" s="24">
        <v>1240</v>
      </c>
      <c r="J4" s="25">
        <f>I4/H4*100</f>
        <v>144.1860465116279</v>
      </c>
      <c r="K4" s="19">
        <v>0</v>
      </c>
      <c r="L4" s="6"/>
      <c r="M4" s="7"/>
      <c r="N4" s="19">
        <v>641</v>
      </c>
      <c r="O4" s="6">
        <v>290</v>
      </c>
      <c r="P4" s="16">
        <f>O4/N4*100</f>
        <v>45.24180967238689</v>
      </c>
      <c r="Q4" s="19">
        <v>711</v>
      </c>
      <c r="R4" s="6"/>
      <c r="S4" s="16">
        <f>R4/Q4*100</f>
        <v>0</v>
      </c>
      <c r="T4" s="19">
        <v>184</v>
      </c>
      <c r="U4" s="6"/>
      <c r="V4" s="16">
        <f>U4/T4*100</f>
        <v>0</v>
      </c>
      <c r="W4" s="19">
        <f>N4+Q4+T4</f>
        <v>1536</v>
      </c>
      <c r="X4" s="6">
        <f>O4+R4+U4</f>
        <v>290</v>
      </c>
      <c r="Y4" s="16">
        <f>X4/W4*100</f>
        <v>18.880208333333336</v>
      </c>
      <c r="Z4" s="19">
        <v>122</v>
      </c>
      <c r="AA4" s="6"/>
      <c r="AB4" s="16">
        <f>AA4/Z4*100</f>
        <v>0</v>
      </c>
      <c r="AC4" s="19">
        <v>624</v>
      </c>
      <c r="AD4" s="6"/>
      <c r="AE4" s="16">
        <f aca="true" t="shared" si="0" ref="AE4:AE9">AD4/AC4*100</f>
        <v>0</v>
      </c>
      <c r="AF4" s="19">
        <f>Z4+AC4</f>
        <v>746</v>
      </c>
      <c r="AG4" s="6">
        <f>AA4+AD4</f>
        <v>0</v>
      </c>
      <c r="AH4" s="16">
        <f aca="true" t="shared" si="1" ref="AH4:AH9">AG4/AF4*100</f>
        <v>0</v>
      </c>
      <c r="AI4" s="19">
        <v>736</v>
      </c>
      <c r="AJ4" s="6"/>
      <c r="AK4" s="16">
        <f>AJ4/AI4*100</f>
        <v>0</v>
      </c>
      <c r="AL4" s="19">
        <f>W4+AF4</f>
        <v>2282</v>
      </c>
      <c r="AM4" s="6">
        <f>X4+AG4</f>
        <v>290</v>
      </c>
      <c r="AN4" s="16">
        <f aca="true" t="shared" si="2" ref="AN4:AN9">AM4/AL4*100</f>
        <v>12.70815074496056</v>
      </c>
    </row>
    <row r="5" spans="1:40" ht="45" customHeight="1">
      <c r="A5" s="27" t="s">
        <v>10</v>
      </c>
      <c r="B5" s="8">
        <v>2700</v>
      </c>
      <c r="C5" s="5">
        <v>2000</v>
      </c>
      <c r="D5" s="30">
        <f>C5/B5*100</f>
        <v>74.07407407407408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1350</v>
      </c>
      <c r="J5" s="30">
        <f>I5/H5*100</f>
        <v>68.35443037974683</v>
      </c>
      <c r="K5" s="20">
        <v>300</v>
      </c>
      <c r="L5" s="5">
        <v>120</v>
      </c>
      <c r="M5" s="30">
        <f>L5/K5*100</f>
        <v>40</v>
      </c>
      <c r="N5" s="20">
        <v>450</v>
      </c>
      <c r="O5" s="5">
        <v>349</v>
      </c>
      <c r="P5" s="16">
        <f>O5/N5*100</f>
        <v>77.55555555555556</v>
      </c>
      <c r="Q5" s="20">
        <v>550</v>
      </c>
      <c r="R5" s="5">
        <v>437</v>
      </c>
      <c r="S5" s="16">
        <f>R5/Q5*100</f>
        <v>79.45454545454545</v>
      </c>
      <c r="T5" s="20">
        <v>100</v>
      </c>
      <c r="U5" s="5"/>
      <c r="V5" s="16">
        <f>U5/T5*100</f>
        <v>0</v>
      </c>
      <c r="W5" s="19">
        <f aca="true" t="shared" si="3" ref="W5:X9">N5+Q5+T5</f>
        <v>1100</v>
      </c>
      <c r="X5" s="6">
        <f t="shared" si="3"/>
        <v>786</v>
      </c>
      <c r="Y5" s="16">
        <f>X5/W5*100</f>
        <v>71.45454545454545</v>
      </c>
      <c r="Z5" s="20">
        <v>300</v>
      </c>
      <c r="AA5" s="5"/>
      <c r="AB5" s="16">
        <f>AA5/Z5*100</f>
        <v>0</v>
      </c>
      <c r="AC5" s="20">
        <v>800</v>
      </c>
      <c r="AD5" s="5">
        <v>55</v>
      </c>
      <c r="AE5" s="16">
        <f t="shared" si="0"/>
        <v>6.875000000000001</v>
      </c>
      <c r="AF5" s="19">
        <f aca="true" t="shared" si="4" ref="AF5:AG9">Z5+AC5</f>
        <v>1100</v>
      </c>
      <c r="AG5" s="6">
        <f t="shared" si="4"/>
        <v>55</v>
      </c>
      <c r="AH5" s="16">
        <f t="shared" si="1"/>
        <v>5</v>
      </c>
      <c r="AI5" s="20">
        <v>800</v>
      </c>
      <c r="AJ5" s="5"/>
      <c r="AK5" s="16">
        <f>AJ5/AI5*100</f>
        <v>0</v>
      </c>
      <c r="AL5" s="19">
        <f aca="true" t="shared" si="5" ref="AL5:AM9">W5+AF5</f>
        <v>2200</v>
      </c>
      <c r="AM5" s="6">
        <f t="shared" si="5"/>
        <v>841</v>
      </c>
      <c r="AN5" s="16">
        <f t="shared" si="2"/>
        <v>38.22727272727273</v>
      </c>
    </row>
    <row r="6" spans="1:40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>
        <v>200</v>
      </c>
      <c r="J6" s="30"/>
      <c r="K6" s="20"/>
      <c r="L6" s="5"/>
      <c r="M6" s="30"/>
      <c r="N6" s="20"/>
      <c r="O6" s="5"/>
      <c r="P6" s="16"/>
      <c r="Q6" s="20"/>
      <c r="R6" s="5"/>
      <c r="S6" s="16"/>
      <c r="T6" s="20"/>
      <c r="U6" s="5"/>
      <c r="V6" s="16"/>
      <c r="W6" s="19">
        <f t="shared" si="3"/>
        <v>0</v>
      </c>
      <c r="X6" s="6">
        <f t="shared" si="3"/>
        <v>0</v>
      </c>
      <c r="Y6" s="16"/>
      <c r="Z6" s="20">
        <v>200</v>
      </c>
      <c r="AA6" s="5"/>
      <c r="AB6" s="16">
        <f>AA6/Z6*100</f>
        <v>0</v>
      </c>
      <c r="AC6" s="20">
        <v>200</v>
      </c>
      <c r="AD6" s="5">
        <v>105</v>
      </c>
      <c r="AE6" s="16">
        <f t="shared" si="0"/>
        <v>52.5</v>
      </c>
      <c r="AF6" s="19">
        <f t="shared" si="4"/>
        <v>400</v>
      </c>
      <c r="AG6" s="6">
        <f t="shared" si="4"/>
        <v>105</v>
      </c>
      <c r="AH6" s="16">
        <f t="shared" si="1"/>
        <v>26.25</v>
      </c>
      <c r="AI6" s="20">
        <v>0</v>
      </c>
      <c r="AJ6" s="5"/>
      <c r="AK6" s="16"/>
      <c r="AL6" s="19">
        <f t="shared" si="5"/>
        <v>400</v>
      </c>
      <c r="AM6" s="6">
        <f t="shared" si="5"/>
        <v>105</v>
      </c>
      <c r="AN6" s="16">
        <f t="shared" si="2"/>
        <v>26.25</v>
      </c>
    </row>
    <row r="7" spans="1:40" ht="45" customHeight="1">
      <c r="A7" s="27" t="s">
        <v>3</v>
      </c>
      <c r="B7" s="8">
        <v>1850</v>
      </c>
      <c r="C7" s="5">
        <v>295</v>
      </c>
      <c r="D7" s="30">
        <f>C7/B7*100</f>
        <v>15.945945945945947</v>
      </c>
      <c r="E7" s="8">
        <v>521</v>
      </c>
      <c r="F7" s="5">
        <v>330</v>
      </c>
      <c r="G7" s="16">
        <f>F7*100/E7</f>
        <v>63.339731285988485</v>
      </c>
      <c r="H7" s="8">
        <v>1350</v>
      </c>
      <c r="I7" s="5">
        <v>748</v>
      </c>
      <c r="J7" s="30">
        <f>I7/H7*100</f>
        <v>55.407407407407405</v>
      </c>
      <c r="K7" s="20">
        <v>675</v>
      </c>
      <c r="L7" s="5">
        <v>473</v>
      </c>
      <c r="M7" s="30">
        <f>L7/K7*100</f>
        <v>70.07407407407408</v>
      </c>
      <c r="N7" s="20"/>
      <c r="O7" s="5"/>
      <c r="P7" s="16"/>
      <c r="Q7" s="20">
        <v>500</v>
      </c>
      <c r="R7" s="5">
        <v>293</v>
      </c>
      <c r="S7" s="16">
        <f>R7/Q7*100</f>
        <v>58.599999999999994</v>
      </c>
      <c r="T7" s="20"/>
      <c r="U7" s="5"/>
      <c r="V7" s="16"/>
      <c r="W7" s="19">
        <f t="shared" si="3"/>
        <v>500</v>
      </c>
      <c r="X7" s="6">
        <f t="shared" si="3"/>
        <v>293</v>
      </c>
      <c r="Y7" s="16">
        <f>X7/W7*100</f>
        <v>58.599999999999994</v>
      </c>
      <c r="Z7" s="20">
        <v>525</v>
      </c>
      <c r="AA7" s="5"/>
      <c r="AB7" s="16">
        <f>AA7/Z7*100</f>
        <v>0</v>
      </c>
      <c r="AC7" s="20">
        <v>550</v>
      </c>
      <c r="AD7" s="5">
        <v>36</v>
      </c>
      <c r="AE7" s="16">
        <f t="shared" si="0"/>
        <v>6.545454545454546</v>
      </c>
      <c r="AF7" s="19">
        <f t="shared" si="4"/>
        <v>1075</v>
      </c>
      <c r="AG7" s="6">
        <f t="shared" si="4"/>
        <v>36</v>
      </c>
      <c r="AH7" s="16">
        <f t="shared" si="1"/>
        <v>3.3488372093023258</v>
      </c>
      <c r="AI7" s="20">
        <v>550</v>
      </c>
      <c r="AJ7" s="5"/>
      <c r="AK7" s="16">
        <f>AJ7/AI7*100</f>
        <v>0</v>
      </c>
      <c r="AL7" s="19">
        <f t="shared" si="5"/>
        <v>1575</v>
      </c>
      <c r="AM7" s="6">
        <f t="shared" si="5"/>
        <v>329</v>
      </c>
      <c r="AN7" s="16">
        <f t="shared" si="2"/>
        <v>20.88888888888889</v>
      </c>
    </row>
    <row r="8" spans="1:40" ht="45" customHeight="1" thickBot="1">
      <c r="A8" s="28" t="s">
        <v>4</v>
      </c>
      <c r="B8" s="10">
        <v>0</v>
      </c>
      <c r="C8" s="11"/>
      <c r="D8" s="31"/>
      <c r="E8" s="10">
        <v>0</v>
      </c>
      <c r="F8" s="11"/>
      <c r="G8" s="17"/>
      <c r="H8" s="2"/>
      <c r="I8" s="3"/>
      <c r="J8" s="34"/>
      <c r="K8" s="21">
        <v>300</v>
      </c>
      <c r="L8" s="11">
        <v>135</v>
      </c>
      <c r="M8" s="30">
        <f>L8/K8*100</f>
        <v>45</v>
      </c>
      <c r="N8" s="21">
        <v>0</v>
      </c>
      <c r="O8" s="11">
        <v>165</v>
      </c>
      <c r="P8" s="17">
        <v>100</v>
      </c>
      <c r="Q8" s="21"/>
      <c r="R8" s="11"/>
      <c r="S8" s="17"/>
      <c r="T8" s="21">
        <v>0</v>
      </c>
      <c r="U8" s="11">
        <v>124</v>
      </c>
      <c r="V8" s="17">
        <v>100</v>
      </c>
      <c r="W8" s="36">
        <f t="shared" si="3"/>
        <v>0</v>
      </c>
      <c r="X8" s="37">
        <f t="shared" si="3"/>
        <v>289</v>
      </c>
      <c r="Y8" s="17">
        <v>100</v>
      </c>
      <c r="Z8" s="21"/>
      <c r="AA8" s="11"/>
      <c r="AB8" s="17"/>
      <c r="AC8" s="21">
        <v>700</v>
      </c>
      <c r="AD8" s="11">
        <v>40</v>
      </c>
      <c r="AE8" s="17">
        <f t="shared" si="0"/>
        <v>5.714285714285714</v>
      </c>
      <c r="AF8" s="36">
        <f t="shared" si="4"/>
        <v>700</v>
      </c>
      <c r="AG8" s="37">
        <f t="shared" si="4"/>
        <v>40</v>
      </c>
      <c r="AH8" s="17">
        <f t="shared" si="1"/>
        <v>5.714285714285714</v>
      </c>
      <c r="AI8" s="21">
        <v>700</v>
      </c>
      <c r="AJ8" s="11">
        <v>101</v>
      </c>
      <c r="AK8" s="17">
        <f>AJ8/AI8*100</f>
        <v>14.428571428571429</v>
      </c>
      <c r="AL8" s="36">
        <f t="shared" si="5"/>
        <v>700</v>
      </c>
      <c r="AM8" s="37">
        <f t="shared" si="5"/>
        <v>329</v>
      </c>
      <c r="AN8" s="17">
        <f t="shared" si="2"/>
        <v>47</v>
      </c>
    </row>
    <row r="9" spans="1:40" s="46" customFormat="1" ht="45" customHeight="1" thickBot="1">
      <c r="A9" s="38" t="s">
        <v>5</v>
      </c>
      <c r="B9" s="39">
        <f>SUM(B4:B8)</f>
        <v>6590</v>
      </c>
      <c r="C9" s="47">
        <f>SUM(C4:C8)</f>
        <v>4060</v>
      </c>
      <c r="D9" s="41">
        <f>C9/B9*100</f>
        <v>61.60849772382397</v>
      </c>
      <c r="E9" s="42">
        <f>SUM(E4:E8)</f>
        <v>1986</v>
      </c>
      <c r="F9" s="47">
        <f>SUM(F4:F8)</f>
        <v>1795</v>
      </c>
      <c r="G9" s="43">
        <f>F9*100/E9</f>
        <v>90.38267875125881</v>
      </c>
      <c r="H9" s="39">
        <f>SUM(H4:H8)</f>
        <v>4185</v>
      </c>
      <c r="I9" s="40">
        <f>SUM(I4:I8)</f>
        <v>3538</v>
      </c>
      <c r="J9" s="41">
        <f>I9/H9*100</f>
        <v>84.5400238948626</v>
      </c>
      <c r="K9" s="44">
        <f>SUM(K4:K8)</f>
        <v>1275</v>
      </c>
      <c r="L9" s="40">
        <f>SUM(L4:L8)</f>
        <v>728</v>
      </c>
      <c r="M9" s="41">
        <f>L9/K9*100</f>
        <v>57.09803921568627</v>
      </c>
      <c r="N9" s="44">
        <f>SUM(N4:N8)</f>
        <v>1091</v>
      </c>
      <c r="O9" s="47">
        <f>SUM(O4:O8)</f>
        <v>804</v>
      </c>
      <c r="P9" s="41">
        <f>O9/N9*100</f>
        <v>73.69385884509624</v>
      </c>
      <c r="Q9" s="44">
        <f>SUM(Q4:Q8)</f>
        <v>1761</v>
      </c>
      <c r="R9" s="47">
        <f>SUM(R4:R8)</f>
        <v>730</v>
      </c>
      <c r="S9" s="41">
        <f>R9/Q9*100</f>
        <v>41.453719477569564</v>
      </c>
      <c r="T9" s="44">
        <f>SUM(T4:T8)</f>
        <v>284</v>
      </c>
      <c r="U9" s="47">
        <f>SUM(U4:U8)</f>
        <v>124</v>
      </c>
      <c r="V9" s="41">
        <f>U9/T9*100</f>
        <v>43.66197183098591</v>
      </c>
      <c r="W9" s="39">
        <f t="shared" si="3"/>
        <v>3136</v>
      </c>
      <c r="X9" s="47">
        <f t="shared" si="3"/>
        <v>1658</v>
      </c>
      <c r="Y9" s="41">
        <f>X9/W9*100</f>
        <v>52.869897959183675</v>
      </c>
      <c r="Z9" s="44">
        <f>SUM(Z4:Z8)</f>
        <v>1147</v>
      </c>
      <c r="AA9" s="47">
        <f>SUM(AA4:AA8)</f>
        <v>0</v>
      </c>
      <c r="AB9" s="41">
        <f>AA9/Z9*100</f>
        <v>0</v>
      </c>
      <c r="AC9" s="44">
        <f>SUM(AC4:AC8)</f>
        <v>2874</v>
      </c>
      <c r="AD9" s="47">
        <f>SUM(AD4:AD8)</f>
        <v>236</v>
      </c>
      <c r="AE9" s="41">
        <f t="shared" si="0"/>
        <v>8.211551844119693</v>
      </c>
      <c r="AF9" s="39">
        <f t="shared" si="4"/>
        <v>4021</v>
      </c>
      <c r="AG9" s="47">
        <f t="shared" si="4"/>
        <v>236</v>
      </c>
      <c r="AH9" s="41">
        <f t="shared" si="1"/>
        <v>5.869186769460334</v>
      </c>
      <c r="AI9" s="44">
        <f>SUM(AI4:AI8)</f>
        <v>2786</v>
      </c>
      <c r="AJ9" s="47">
        <f>SUM(AJ4:AJ8)</f>
        <v>101</v>
      </c>
      <c r="AK9" s="41">
        <f>AJ9/AI9*100</f>
        <v>3.6252692031586506</v>
      </c>
      <c r="AL9" s="39">
        <f t="shared" si="5"/>
        <v>7157</v>
      </c>
      <c r="AM9" s="47">
        <f t="shared" si="5"/>
        <v>1894</v>
      </c>
      <c r="AN9" s="41">
        <f t="shared" si="2"/>
        <v>26.463602067905544</v>
      </c>
    </row>
  </sheetData>
  <mergeCells count="15">
    <mergeCell ref="A1:O1"/>
    <mergeCell ref="A2:A3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7" sqref="A17"/>
    </sheetView>
  </sheetViews>
  <sheetFormatPr defaultColWidth="9.00390625" defaultRowHeight="12.75"/>
  <cols>
    <col min="1" max="1" width="26.25390625" style="0" customWidth="1"/>
    <col min="2" max="40" width="6.00390625" style="0" customWidth="1"/>
  </cols>
  <sheetData>
    <row r="1" spans="1:15" ht="35.25" customHeight="1" thickBot="1">
      <c r="A1" s="59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40" ht="28.5" customHeight="1">
      <c r="A2" s="54" t="s">
        <v>0</v>
      </c>
      <c r="B2" s="56" t="s">
        <v>8</v>
      </c>
      <c r="C2" s="57"/>
      <c r="D2" s="58"/>
      <c r="E2" s="56" t="s">
        <v>11</v>
      </c>
      <c r="F2" s="57"/>
      <c r="G2" s="58"/>
      <c r="H2" s="56" t="s">
        <v>25</v>
      </c>
      <c r="I2" s="57"/>
      <c r="J2" s="58"/>
      <c r="K2" s="56" t="s">
        <v>14</v>
      </c>
      <c r="L2" s="57"/>
      <c r="M2" s="58"/>
      <c r="N2" s="56" t="s">
        <v>16</v>
      </c>
      <c r="O2" s="57"/>
      <c r="P2" s="58"/>
      <c r="Q2" s="56" t="s">
        <v>17</v>
      </c>
      <c r="R2" s="57"/>
      <c r="S2" s="58"/>
      <c r="T2" s="56" t="s">
        <v>18</v>
      </c>
      <c r="U2" s="57"/>
      <c r="V2" s="58"/>
      <c r="W2" s="56" t="s">
        <v>21</v>
      </c>
      <c r="X2" s="57"/>
      <c r="Y2" s="58"/>
      <c r="Z2" s="56" t="s">
        <v>33</v>
      </c>
      <c r="AA2" s="57"/>
      <c r="AB2" s="58"/>
      <c r="AC2" s="56" t="s">
        <v>19</v>
      </c>
      <c r="AD2" s="57"/>
      <c r="AE2" s="58"/>
      <c r="AF2" s="56" t="s">
        <v>22</v>
      </c>
      <c r="AG2" s="57"/>
      <c r="AH2" s="58"/>
      <c r="AI2" s="56" t="s">
        <v>35</v>
      </c>
      <c r="AJ2" s="57"/>
      <c r="AK2" s="58"/>
      <c r="AL2" s="56" t="s">
        <v>24</v>
      </c>
      <c r="AM2" s="57"/>
      <c r="AN2" s="58"/>
    </row>
    <row r="3" spans="1:40" ht="28.5" customHeight="1" thickBot="1">
      <c r="A3" s="55"/>
      <c r="B3" s="2" t="s">
        <v>7</v>
      </c>
      <c r="C3" s="3" t="s">
        <v>6</v>
      </c>
      <c r="D3" s="4" t="s">
        <v>1</v>
      </c>
      <c r="E3" s="2" t="s">
        <v>7</v>
      </c>
      <c r="F3" s="3" t="s">
        <v>6</v>
      </c>
      <c r="G3" s="4" t="s">
        <v>1</v>
      </c>
      <c r="H3" s="10" t="s">
        <v>7</v>
      </c>
      <c r="I3" s="11" t="s">
        <v>6</v>
      </c>
      <c r="J3" s="12" t="s">
        <v>1</v>
      </c>
      <c r="K3" s="2" t="s">
        <v>7</v>
      </c>
      <c r="L3" s="3" t="s">
        <v>6</v>
      </c>
      <c r="M3" s="4" t="s">
        <v>1</v>
      </c>
      <c r="N3" s="2" t="s">
        <v>7</v>
      </c>
      <c r="O3" s="3" t="s">
        <v>6</v>
      </c>
      <c r="P3" s="4" t="s">
        <v>1</v>
      </c>
      <c r="Q3" s="2" t="s">
        <v>7</v>
      </c>
      <c r="R3" s="3" t="s">
        <v>6</v>
      </c>
      <c r="S3" s="4" t="s">
        <v>1</v>
      </c>
      <c r="T3" s="2" t="s">
        <v>7</v>
      </c>
      <c r="U3" s="3" t="s">
        <v>6</v>
      </c>
      <c r="V3" s="4" t="s">
        <v>1</v>
      </c>
      <c r="W3" s="2" t="s">
        <v>7</v>
      </c>
      <c r="X3" s="3" t="s">
        <v>6</v>
      </c>
      <c r="Y3" s="4" t="s">
        <v>1</v>
      </c>
      <c r="Z3" s="2" t="s">
        <v>7</v>
      </c>
      <c r="AA3" s="3" t="s">
        <v>6</v>
      </c>
      <c r="AB3" s="4" t="s">
        <v>1</v>
      </c>
      <c r="AC3" s="2" t="s">
        <v>7</v>
      </c>
      <c r="AD3" s="3" t="s">
        <v>6</v>
      </c>
      <c r="AE3" s="4" t="s">
        <v>1</v>
      </c>
      <c r="AF3" s="2" t="s">
        <v>7</v>
      </c>
      <c r="AG3" s="3" t="s">
        <v>6</v>
      </c>
      <c r="AH3" s="4" t="s">
        <v>1</v>
      </c>
      <c r="AI3" s="2" t="s">
        <v>7</v>
      </c>
      <c r="AJ3" s="3" t="s">
        <v>6</v>
      </c>
      <c r="AK3" s="4" t="s">
        <v>1</v>
      </c>
      <c r="AL3" s="2" t="s">
        <v>7</v>
      </c>
      <c r="AM3" s="3" t="s">
        <v>6</v>
      </c>
      <c r="AN3" s="4" t="s">
        <v>1</v>
      </c>
    </row>
    <row r="4" spans="1:40" ht="45" customHeight="1">
      <c r="A4" s="26" t="s">
        <v>9</v>
      </c>
      <c r="B4" s="23">
        <v>2040</v>
      </c>
      <c r="C4" s="24">
        <v>1765</v>
      </c>
      <c r="D4" s="30">
        <f>C4/B4*100</f>
        <v>86.51960784313727</v>
      </c>
      <c r="E4" s="23">
        <v>440</v>
      </c>
      <c r="F4" s="24">
        <v>440</v>
      </c>
      <c r="G4" s="25">
        <f>F4*100/E4</f>
        <v>100</v>
      </c>
      <c r="H4" s="23">
        <v>860</v>
      </c>
      <c r="I4" s="24">
        <v>1270</v>
      </c>
      <c r="J4" s="25">
        <f>I4/H4*100</f>
        <v>147.67441860465115</v>
      </c>
      <c r="K4" s="19">
        <v>0</v>
      </c>
      <c r="L4" s="6"/>
      <c r="M4" s="7"/>
      <c r="N4" s="19">
        <v>641</v>
      </c>
      <c r="O4" s="6">
        <v>350</v>
      </c>
      <c r="P4" s="16">
        <f>O4/N4*100</f>
        <v>54.60218408736349</v>
      </c>
      <c r="Q4" s="19">
        <v>711</v>
      </c>
      <c r="R4" s="6"/>
      <c r="S4" s="16">
        <f>R4/Q4*100</f>
        <v>0</v>
      </c>
      <c r="T4" s="19">
        <v>184</v>
      </c>
      <c r="U4" s="6"/>
      <c r="V4" s="16">
        <f>U4/T4*100</f>
        <v>0</v>
      </c>
      <c r="W4" s="19">
        <f>N4+Q4+T4</f>
        <v>1536</v>
      </c>
      <c r="X4" s="6">
        <f>O4+R4+U4</f>
        <v>350</v>
      </c>
      <c r="Y4" s="16">
        <f>X4/W4*100</f>
        <v>22.786458333333336</v>
      </c>
      <c r="Z4" s="19">
        <v>122</v>
      </c>
      <c r="AA4" s="6"/>
      <c r="AB4" s="16">
        <f>AA4/Z4*100</f>
        <v>0</v>
      </c>
      <c r="AC4" s="19">
        <v>624</v>
      </c>
      <c r="AD4" s="6"/>
      <c r="AE4" s="16">
        <f aca="true" t="shared" si="0" ref="AE4:AE9">AD4/AC4*100</f>
        <v>0</v>
      </c>
      <c r="AF4" s="19">
        <f>Z4+AC4</f>
        <v>746</v>
      </c>
      <c r="AG4" s="6">
        <f>AA4+AD4</f>
        <v>0</v>
      </c>
      <c r="AH4" s="16">
        <f aca="true" t="shared" si="1" ref="AH4:AH9">AG4/AF4*100</f>
        <v>0</v>
      </c>
      <c r="AI4" s="19">
        <v>736</v>
      </c>
      <c r="AJ4" s="6"/>
      <c r="AK4" s="16">
        <f>AJ4/AI4*100</f>
        <v>0</v>
      </c>
      <c r="AL4" s="19">
        <f>W4+AF4</f>
        <v>2282</v>
      </c>
      <c r="AM4" s="6">
        <f>X4+AG4</f>
        <v>350</v>
      </c>
      <c r="AN4" s="16">
        <f aca="true" t="shared" si="2" ref="AN4:AN9">AM4/AL4*100</f>
        <v>15.337423312883436</v>
      </c>
    </row>
    <row r="5" spans="1:40" ht="45" customHeight="1">
      <c r="A5" s="27" t="s">
        <v>10</v>
      </c>
      <c r="B5" s="8">
        <v>2700</v>
      </c>
      <c r="C5" s="5">
        <v>2000</v>
      </c>
      <c r="D5" s="30">
        <f>C5/B5*100</f>
        <v>74.07407407407408</v>
      </c>
      <c r="E5" s="8">
        <v>1025</v>
      </c>
      <c r="F5" s="5">
        <v>1025</v>
      </c>
      <c r="G5" s="16">
        <f>F5*100/E5</f>
        <v>100</v>
      </c>
      <c r="H5" s="8">
        <v>1975</v>
      </c>
      <c r="I5" s="5">
        <v>1350</v>
      </c>
      <c r="J5" s="30">
        <f>I5/H5*100</f>
        <v>68.35443037974683</v>
      </c>
      <c r="K5" s="20">
        <v>300</v>
      </c>
      <c r="L5" s="5">
        <v>120</v>
      </c>
      <c r="M5" s="30">
        <f>L5/K5*100</f>
        <v>40</v>
      </c>
      <c r="N5" s="20">
        <v>450</v>
      </c>
      <c r="O5" s="5">
        <v>349</v>
      </c>
      <c r="P5" s="16">
        <f>O5/N5*100</f>
        <v>77.55555555555556</v>
      </c>
      <c r="Q5" s="20">
        <v>550</v>
      </c>
      <c r="R5" s="5">
        <v>487</v>
      </c>
      <c r="S5" s="16">
        <f>R5/Q5*100</f>
        <v>88.54545454545455</v>
      </c>
      <c r="T5" s="20">
        <v>100</v>
      </c>
      <c r="U5" s="5"/>
      <c r="V5" s="16">
        <f>U5/T5*100</f>
        <v>0</v>
      </c>
      <c r="W5" s="19">
        <f aca="true" t="shared" si="3" ref="W5:X9">N5+Q5+T5</f>
        <v>1100</v>
      </c>
      <c r="X5" s="6">
        <f t="shared" si="3"/>
        <v>836</v>
      </c>
      <c r="Y5" s="16">
        <f>X5/W5*100</f>
        <v>76</v>
      </c>
      <c r="Z5" s="20">
        <v>300</v>
      </c>
      <c r="AA5" s="5"/>
      <c r="AB5" s="16">
        <f>AA5/Z5*100</f>
        <v>0</v>
      </c>
      <c r="AC5" s="20">
        <v>800</v>
      </c>
      <c r="AD5" s="5">
        <v>55</v>
      </c>
      <c r="AE5" s="16">
        <f t="shared" si="0"/>
        <v>6.875000000000001</v>
      </c>
      <c r="AF5" s="19">
        <f aca="true" t="shared" si="4" ref="AF5:AG9">Z5+AC5</f>
        <v>1100</v>
      </c>
      <c r="AG5" s="6">
        <f t="shared" si="4"/>
        <v>55</v>
      </c>
      <c r="AH5" s="16">
        <f t="shared" si="1"/>
        <v>5</v>
      </c>
      <c r="AI5" s="20">
        <v>800</v>
      </c>
      <c r="AJ5" s="5"/>
      <c r="AK5" s="16">
        <f>AJ5/AI5*100</f>
        <v>0</v>
      </c>
      <c r="AL5" s="19">
        <f aca="true" t="shared" si="5" ref="AL5:AM9">W5+AF5</f>
        <v>2200</v>
      </c>
      <c r="AM5" s="6">
        <f t="shared" si="5"/>
        <v>891</v>
      </c>
      <c r="AN5" s="16">
        <f t="shared" si="2"/>
        <v>40.5</v>
      </c>
    </row>
    <row r="6" spans="1:40" ht="45" customHeight="1">
      <c r="A6" s="27" t="s">
        <v>2</v>
      </c>
      <c r="B6" s="8">
        <v>0</v>
      </c>
      <c r="C6" s="5"/>
      <c r="D6" s="30"/>
      <c r="E6" s="8">
        <v>0</v>
      </c>
      <c r="F6" s="5"/>
      <c r="G6" s="16"/>
      <c r="H6" s="8"/>
      <c r="I6" s="5">
        <v>200</v>
      </c>
      <c r="J6" s="30"/>
      <c r="K6" s="20"/>
      <c r="L6" s="5"/>
      <c r="M6" s="30"/>
      <c r="N6" s="20"/>
      <c r="O6" s="5"/>
      <c r="P6" s="16"/>
      <c r="Q6" s="20"/>
      <c r="R6" s="5"/>
      <c r="S6" s="16"/>
      <c r="T6" s="20"/>
      <c r="U6" s="5"/>
      <c r="V6" s="16"/>
      <c r="W6" s="19">
        <f t="shared" si="3"/>
        <v>0</v>
      </c>
      <c r="X6" s="6">
        <f t="shared" si="3"/>
        <v>0</v>
      </c>
      <c r="Y6" s="16"/>
      <c r="Z6" s="20">
        <v>200</v>
      </c>
      <c r="AA6" s="5">
        <v>60</v>
      </c>
      <c r="AB6" s="16">
        <f>AA6/Z6*100</f>
        <v>30</v>
      </c>
      <c r="AC6" s="20">
        <v>200</v>
      </c>
      <c r="AD6" s="5">
        <v>105</v>
      </c>
      <c r="AE6" s="16">
        <f t="shared" si="0"/>
        <v>52.5</v>
      </c>
      <c r="AF6" s="19">
        <f t="shared" si="4"/>
        <v>400</v>
      </c>
      <c r="AG6" s="6">
        <f t="shared" si="4"/>
        <v>165</v>
      </c>
      <c r="AH6" s="16">
        <f t="shared" si="1"/>
        <v>41.25</v>
      </c>
      <c r="AI6" s="20">
        <v>0</v>
      </c>
      <c r="AJ6" s="5"/>
      <c r="AK6" s="16"/>
      <c r="AL6" s="19">
        <f t="shared" si="5"/>
        <v>400</v>
      </c>
      <c r="AM6" s="6">
        <f t="shared" si="5"/>
        <v>165</v>
      </c>
      <c r="AN6" s="16">
        <f t="shared" si="2"/>
        <v>41.25</v>
      </c>
    </row>
    <row r="7" spans="1:40" ht="45" customHeight="1">
      <c r="A7" s="27" t="s">
        <v>3</v>
      </c>
      <c r="B7" s="8">
        <v>1850</v>
      </c>
      <c r="C7" s="5">
        <v>295</v>
      </c>
      <c r="D7" s="30">
        <f>C7/B7*100</f>
        <v>15.945945945945947</v>
      </c>
      <c r="E7" s="8">
        <v>521</v>
      </c>
      <c r="F7" s="5">
        <v>330</v>
      </c>
      <c r="G7" s="16">
        <f>F7*100/E7</f>
        <v>63.339731285988485</v>
      </c>
      <c r="H7" s="8">
        <v>1350</v>
      </c>
      <c r="I7" s="5">
        <v>763</v>
      </c>
      <c r="J7" s="30">
        <f>I7/H7*100</f>
        <v>56.518518518518526</v>
      </c>
      <c r="K7" s="20">
        <v>675</v>
      </c>
      <c r="L7" s="5">
        <v>525</v>
      </c>
      <c r="M7" s="30">
        <f>L7/K7*100</f>
        <v>77.77777777777779</v>
      </c>
      <c r="N7" s="20"/>
      <c r="O7" s="5"/>
      <c r="P7" s="16"/>
      <c r="Q7" s="20">
        <v>500</v>
      </c>
      <c r="R7" s="5">
        <v>347</v>
      </c>
      <c r="S7" s="16">
        <f>R7/Q7*100</f>
        <v>69.39999999999999</v>
      </c>
      <c r="T7" s="20"/>
      <c r="U7" s="5"/>
      <c r="V7" s="16"/>
      <c r="W7" s="19">
        <f t="shared" si="3"/>
        <v>500</v>
      </c>
      <c r="X7" s="6">
        <f t="shared" si="3"/>
        <v>347</v>
      </c>
      <c r="Y7" s="16">
        <f>X7/W7*100</f>
        <v>69.39999999999999</v>
      </c>
      <c r="Z7" s="20">
        <v>525</v>
      </c>
      <c r="AA7" s="5"/>
      <c r="AB7" s="16">
        <f>AA7/Z7*100</f>
        <v>0</v>
      </c>
      <c r="AC7" s="20">
        <v>550</v>
      </c>
      <c r="AD7" s="5">
        <v>36</v>
      </c>
      <c r="AE7" s="16">
        <f t="shared" si="0"/>
        <v>6.545454545454546</v>
      </c>
      <c r="AF7" s="19">
        <f t="shared" si="4"/>
        <v>1075</v>
      </c>
      <c r="AG7" s="6">
        <f t="shared" si="4"/>
        <v>36</v>
      </c>
      <c r="AH7" s="16">
        <f t="shared" si="1"/>
        <v>3.3488372093023258</v>
      </c>
      <c r="AI7" s="20">
        <v>550</v>
      </c>
      <c r="AJ7" s="5"/>
      <c r="AK7" s="16">
        <f>AJ7/AI7*100</f>
        <v>0</v>
      </c>
      <c r="AL7" s="19">
        <f t="shared" si="5"/>
        <v>1575</v>
      </c>
      <c r="AM7" s="6">
        <f t="shared" si="5"/>
        <v>383</v>
      </c>
      <c r="AN7" s="16">
        <f t="shared" si="2"/>
        <v>24.31746031746032</v>
      </c>
    </row>
    <row r="8" spans="1:40" ht="45" customHeight="1" thickBot="1">
      <c r="A8" s="28" t="s">
        <v>4</v>
      </c>
      <c r="B8" s="10">
        <v>0</v>
      </c>
      <c r="C8" s="11"/>
      <c r="D8" s="31"/>
      <c r="E8" s="10">
        <v>0</v>
      </c>
      <c r="F8" s="11"/>
      <c r="G8" s="17"/>
      <c r="H8" s="2"/>
      <c r="I8" s="3"/>
      <c r="J8" s="34"/>
      <c r="K8" s="21">
        <v>300</v>
      </c>
      <c r="L8" s="11">
        <v>135</v>
      </c>
      <c r="M8" s="30">
        <f>L8/K8*100</f>
        <v>45</v>
      </c>
      <c r="N8" s="21">
        <v>0</v>
      </c>
      <c r="O8" s="11">
        <v>165</v>
      </c>
      <c r="P8" s="17">
        <v>100</v>
      </c>
      <c r="Q8" s="21"/>
      <c r="R8" s="11"/>
      <c r="S8" s="17"/>
      <c r="T8" s="21">
        <v>0</v>
      </c>
      <c r="U8" s="11">
        <v>124</v>
      </c>
      <c r="V8" s="17">
        <v>100</v>
      </c>
      <c r="W8" s="36">
        <f t="shared" si="3"/>
        <v>0</v>
      </c>
      <c r="X8" s="37">
        <f t="shared" si="3"/>
        <v>289</v>
      </c>
      <c r="Y8" s="17">
        <v>100</v>
      </c>
      <c r="Z8" s="21"/>
      <c r="AA8" s="11"/>
      <c r="AB8" s="17"/>
      <c r="AC8" s="21">
        <v>700</v>
      </c>
      <c r="AD8" s="11">
        <v>85</v>
      </c>
      <c r="AE8" s="17">
        <f t="shared" si="0"/>
        <v>12.142857142857142</v>
      </c>
      <c r="AF8" s="36">
        <f t="shared" si="4"/>
        <v>700</v>
      </c>
      <c r="AG8" s="37">
        <f t="shared" si="4"/>
        <v>85</v>
      </c>
      <c r="AH8" s="17">
        <f t="shared" si="1"/>
        <v>12.142857142857142</v>
      </c>
      <c r="AI8" s="21">
        <v>700</v>
      </c>
      <c r="AJ8" s="11">
        <v>101</v>
      </c>
      <c r="AK8" s="17">
        <f>AJ8/AI8*100</f>
        <v>14.428571428571429</v>
      </c>
      <c r="AL8" s="36">
        <f t="shared" si="5"/>
        <v>700</v>
      </c>
      <c r="AM8" s="37">
        <f t="shared" si="5"/>
        <v>374</v>
      </c>
      <c r="AN8" s="17">
        <f t="shared" si="2"/>
        <v>53.42857142857142</v>
      </c>
    </row>
    <row r="9" spans="1:40" s="46" customFormat="1" ht="45" customHeight="1" thickBot="1">
      <c r="A9" s="38" t="s">
        <v>5</v>
      </c>
      <c r="B9" s="39">
        <f>SUM(B4:B8)</f>
        <v>6590</v>
      </c>
      <c r="C9" s="47">
        <f>SUM(C4:C8)</f>
        <v>4060</v>
      </c>
      <c r="D9" s="41">
        <f>C9/B9*100</f>
        <v>61.60849772382397</v>
      </c>
      <c r="E9" s="42">
        <f>SUM(E4:E8)</f>
        <v>1986</v>
      </c>
      <c r="F9" s="47">
        <f>SUM(F4:F8)</f>
        <v>1795</v>
      </c>
      <c r="G9" s="43">
        <f>F9*100/E9</f>
        <v>90.38267875125881</v>
      </c>
      <c r="H9" s="39">
        <f>SUM(H4:H8)</f>
        <v>4185</v>
      </c>
      <c r="I9" s="40">
        <f>SUM(I4:I8)</f>
        <v>3583</v>
      </c>
      <c r="J9" s="41">
        <f>I9/H9*100</f>
        <v>85.6152927120669</v>
      </c>
      <c r="K9" s="44">
        <f>SUM(K4:K8)</f>
        <v>1275</v>
      </c>
      <c r="L9" s="40">
        <f>SUM(L4:L8)</f>
        <v>780</v>
      </c>
      <c r="M9" s="41">
        <f>L9/K9*100</f>
        <v>61.1764705882353</v>
      </c>
      <c r="N9" s="44">
        <f>SUM(N4:N8)</f>
        <v>1091</v>
      </c>
      <c r="O9" s="47">
        <f>SUM(O4:O8)</f>
        <v>864</v>
      </c>
      <c r="P9" s="41">
        <f>O9/N9*100</f>
        <v>79.19340054995418</v>
      </c>
      <c r="Q9" s="44">
        <f>SUM(Q4:Q8)</f>
        <v>1761</v>
      </c>
      <c r="R9" s="47">
        <f>SUM(R4:R8)</f>
        <v>834</v>
      </c>
      <c r="S9" s="41">
        <f>R9/Q9*100</f>
        <v>47.35945485519591</v>
      </c>
      <c r="T9" s="44">
        <f>SUM(T4:T8)</f>
        <v>284</v>
      </c>
      <c r="U9" s="47">
        <f>SUM(U4:U8)</f>
        <v>124</v>
      </c>
      <c r="V9" s="41">
        <f>U9/T9*100</f>
        <v>43.66197183098591</v>
      </c>
      <c r="W9" s="39">
        <f t="shared" si="3"/>
        <v>3136</v>
      </c>
      <c r="X9" s="47">
        <f t="shared" si="3"/>
        <v>1822</v>
      </c>
      <c r="Y9" s="41">
        <f>X9/W9*100</f>
        <v>58.099489795918366</v>
      </c>
      <c r="Z9" s="44">
        <f>SUM(Z4:Z8)</f>
        <v>1147</v>
      </c>
      <c r="AA9" s="47">
        <f>SUM(AA4:AA8)</f>
        <v>60</v>
      </c>
      <c r="AB9" s="41">
        <f>AA9/Z9*100</f>
        <v>5.231037489102005</v>
      </c>
      <c r="AC9" s="44">
        <f>SUM(AC4:AC8)</f>
        <v>2874</v>
      </c>
      <c r="AD9" s="47">
        <f>SUM(AD4:AD8)</f>
        <v>281</v>
      </c>
      <c r="AE9" s="41">
        <f t="shared" si="0"/>
        <v>9.777313848295059</v>
      </c>
      <c r="AF9" s="39">
        <f t="shared" si="4"/>
        <v>4021</v>
      </c>
      <c r="AG9" s="47">
        <f t="shared" si="4"/>
        <v>341</v>
      </c>
      <c r="AH9" s="41">
        <f t="shared" si="1"/>
        <v>8.480477493160905</v>
      </c>
      <c r="AI9" s="44">
        <f>SUM(AI4:AI8)</f>
        <v>2786</v>
      </c>
      <c r="AJ9" s="47">
        <f>SUM(AJ4:AJ8)</f>
        <v>101</v>
      </c>
      <c r="AK9" s="41">
        <f>AJ9/AI9*100</f>
        <v>3.6252692031586506</v>
      </c>
      <c r="AL9" s="39">
        <f t="shared" si="5"/>
        <v>7157</v>
      </c>
      <c r="AM9" s="47">
        <f t="shared" si="5"/>
        <v>2163</v>
      </c>
      <c r="AN9" s="41">
        <f t="shared" si="2"/>
        <v>30.22216012295655</v>
      </c>
    </row>
  </sheetData>
  <mergeCells count="15">
    <mergeCell ref="A1:O1"/>
    <mergeCell ref="A2:A3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2015-05-18T11:49:15Z</cp:lastPrinted>
  <dcterms:created xsi:type="dcterms:W3CDTF">2015-03-27T12:39:19Z</dcterms:created>
  <dcterms:modified xsi:type="dcterms:W3CDTF">2015-05-29T07:10:10Z</dcterms:modified>
  <cp:category/>
  <cp:version/>
  <cp:contentType/>
  <cp:contentStatus/>
</cp:coreProperties>
</file>