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4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<sst xmlns="http://schemas.openxmlformats.org/spreadsheetml/2006/main" count="154" uniqueCount="34">
  <si>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</si>
  <si>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</si>
  <si>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</si>
  <si>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</si>
  <si>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</si>
  <si>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</si>
  <si>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</si>
  <si>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</si>
  <si>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</si>
  <si>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</si>
  <si>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</si>
  <si>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</si>
  <si>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</si>
  <si>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</si>
  <si>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</si>
  <si>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</si>
  <si>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</si>
  <si>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</si>
  <si>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</si>
  <si>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</si>
  <si>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</si>
  <si>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</si>
  <si>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</si>
  <si>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</si>
  <si>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</si>
  <si>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</si>
  <si>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</si>
  <si>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</si>
  <si>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</si>
  <si>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</si>
  <si>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</si>
  <si>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</si>
  <si>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</si>
  <si>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24.07.2015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</si>
</sst>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2" t="s">
        <v>3</v>
      </c>
      <c r="F3" s="113"/>
      <c r="G3" s="114"/>
      <c r="H3" s="125"/>
      <c r="I3" s="112" t="s">
        <v>5</v>
      </c>
      <c r="J3" s="113"/>
      <c r="K3" s="114"/>
      <c r="L3" s="125"/>
      <c r="M3" s="112" t="s">
        <v>6</v>
      </c>
      <c r="N3" s="113"/>
      <c r="O3" s="114"/>
      <c r="P3" s="125"/>
      <c r="Q3" s="112" t="s">
        <v>7</v>
      </c>
      <c r="R3" s="113"/>
      <c r="S3" s="11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2" t="s">
        <v>3</v>
      </c>
      <c r="F3" s="113"/>
      <c r="G3" s="114"/>
      <c r="H3" s="125"/>
      <c r="I3" s="112" t="s">
        <v>5</v>
      </c>
      <c r="J3" s="113"/>
      <c r="K3" s="114"/>
      <c r="L3" s="125"/>
      <c r="M3" s="112" t="s">
        <v>6</v>
      </c>
      <c r="N3" s="113"/>
      <c r="O3" s="114"/>
      <c r="P3" s="125"/>
      <c r="Q3" s="112" t="s">
        <v>7</v>
      </c>
      <c r="R3" s="113"/>
      <c r="S3" s="11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2" t="s">
        <v>3</v>
      </c>
      <c r="F3" s="113"/>
      <c r="G3" s="114"/>
      <c r="H3" s="125"/>
      <c r="I3" s="112" t="s">
        <v>5</v>
      </c>
      <c r="J3" s="113"/>
      <c r="K3" s="114"/>
      <c r="L3" s="125"/>
      <c r="M3" s="112" t="s">
        <v>6</v>
      </c>
      <c r="N3" s="113"/>
      <c r="O3" s="114"/>
      <c r="P3" s="125"/>
      <c r="Q3" s="112" t="s">
        <v>7</v>
      </c>
      <c r="R3" s="113"/>
      <c r="S3" s="11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E15" sqref="E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3"/>
      <c r="W1" s="123"/>
      <c r="X1" s="123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31" t="s">
        <v>29</v>
      </c>
      <c r="W2" s="131" t="s">
        <v>8</v>
      </c>
      <c r="X2" s="131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32"/>
      <c r="W3" s="132"/>
      <c r="X3" s="132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33"/>
      <c r="W4" s="133"/>
      <c r="X4" s="133"/>
    </row>
    <row r="5" spans="1:24" s="95" customFormat="1" ht="61.5" customHeight="1">
      <c r="A5" s="90" t="s">
        <v>26</v>
      </c>
      <c r="B5" s="94">
        <v>2721</v>
      </c>
      <c r="C5" s="63">
        <v>1400</v>
      </c>
      <c r="D5" s="64">
        <f aca="true" t="shared" si="0" ref="D5:D10">C5/B5*100</f>
        <v>51.451672179345834</v>
      </c>
      <c r="E5" s="65">
        <v>1203</v>
      </c>
      <c r="F5" s="66">
        <v>145</v>
      </c>
      <c r="G5" s="67">
        <f aca="true" t="shared" si="1" ref="G5:G10">F5/E5*100</f>
        <v>12.05320033250208</v>
      </c>
      <c r="H5" s="64">
        <f aca="true" t="shared" si="2" ref="H5:H10">F5*0.45</f>
        <v>65.25</v>
      </c>
      <c r="I5" s="65">
        <v>8955</v>
      </c>
      <c r="J5" s="66">
        <v>6060</v>
      </c>
      <c r="K5" s="67">
        <f aca="true" t="shared" si="3" ref="K5:K10">J5/I5*100</f>
        <v>67.67169179229481</v>
      </c>
      <c r="L5" s="64">
        <f aca="true" t="shared" si="4" ref="L5:L10">J5*0.32</f>
        <v>1939.2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66.87877619231264</v>
      </c>
      <c r="V5" s="68">
        <f aca="true" t="shared" si="8" ref="V5:V10">H5+L5+P5+T5</f>
        <v>2760.45</v>
      </c>
      <c r="W5" s="69">
        <v>1646</v>
      </c>
      <c r="X5" s="70">
        <f>V5/W5*10</f>
        <v>16.77065613608748</v>
      </c>
    </row>
    <row r="6" spans="1:24" s="95" customFormat="1" ht="67.5" customHeight="1">
      <c r="A6" s="91" t="s">
        <v>27</v>
      </c>
      <c r="B6" s="96">
        <v>3879</v>
      </c>
      <c r="C6" s="71">
        <v>2330</v>
      </c>
      <c r="D6" s="64">
        <f t="shared" si="0"/>
        <v>60.06702758442898</v>
      </c>
      <c r="E6" s="72">
        <v>1430</v>
      </c>
      <c r="F6" s="73">
        <v>869</v>
      </c>
      <c r="G6" s="67">
        <f t="shared" si="1"/>
        <v>60.76923076923077</v>
      </c>
      <c r="H6" s="64">
        <f t="shared" si="2"/>
        <v>391.05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2792.32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693</v>
      </c>
      <c r="Q6" s="72"/>
      <c r="R6" s="73"/>
      <c r="S6" s="67"/>
      <c r="T6" s="64"/>
      <c r="U6" s="68">
        <f t="shared" si="7"/>
        <v>61.73094582185491</v>
      </c>
      <c r="V6" s="68">
        <f t="shared" si="8"/>
        <v>3876.3700000000003</v>
      </c>
      <c r="W6" s="74">
        <v>2000</v>
      </c>
      <c r="X6" s="70">
        <f>V6/W6*10</f>
        <v>19.381850000000004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 t="shared" si="8"/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86</v>
      </c>
      <c r="G8" s="67">
        <f t="shared" si="1"/>
        <v>17.2</v>
      </c>
      <c r="H8" s="64">
        <f t="shared" si="2"/>
        <v>38.7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968</v>
      </c>
      <c r="M8" s="72">
        <v>10545</v>
      </c>
      <c r="N8" s="73">
        <v>3571</v>
      </c>
      <c r="O8" s="67">
        <f t="shared" si="5"/>
        <v>33.86439070649597</v>
      </c>
      <c r="P8" s="64">
        <f t="shared" si="6"/>
        <v>642.78</v>
      </c>
      <c r="Q8" s="72">
        <v>300</v>
      </c>
      <c r="R8" s="73">
        <v>80</v>
      </c>
      <c r="S8" s="67">
        <f>R8/Q8*100</f>
        <v>26.666666666666668</v>
      </c>
      <c r="T8" s="64">
        <f>R8*0.85</f>
        <v>68</v>
      </c>
      <c r="U8" s="68">
        <f t="shared" si="7"/>
        <v>33.6</v>
      </c>
      <c r="V8" s="68">
        <f t="shared" si="8"/>
        <v>1717.48</v>
      </c>
      <c r="W8" s="74">
        <v>1961</v>
      </c>
      <c r="X8" s="70">
        <f>V8/W8*10</f>
        <v>8.758184599694033</v>
      </c>
    </row>
    <row r="9" spans="1:24" s="95" customFormat="1" ht="39" customHeight="1" thickBot="1">
      <c r="A9" s="93" t="s">
        <v>32</v>
      </c>
      <c r="B9" s="99">
        <v>2500</v>
      </c>
      <c r="C9" s="82">
        <v>1350</v>
      </c>
      <c r="D9" s="83">
        <f t="shared" si="0"/>
        <v>54</v>
      </c>
      <c r="E9" s="84">
        <v>1100</v>
      </c>
      <c r="F9" s="110">
        <v>222</v>
      </c>
      <c r="G9" s="85">
        <f t="shared" si="1"/>
        <v>20.18181818181818</v>
      </c>
      <c r="H9" s="64">
        <f t="shared" si="2"/>
        <v>99.9</v>
      </c>
      <c r="I9" s="84">
        <v>4000</v>
      </c>
      <c r="J9" s="110">
        <v>2076</v>
      </c>
      <c r="K9" s="85">
        <f t="shared" si="3"/>
        <v>51.9</v>
      </c>
      <c r="L9" s="64">
        <f t="shared" si="4"/>
        <v>664.32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70.45714285714286</v>
      </c>
      <c r="V9" s="87">
        <f t="shared" si="8"/>
        <v>1682.22</v>
      </c>
      <c r="W9" s="88">
        <v>930</v>
      </c>
      <c r="X9" s="89">
        <f>V9/W9*10</f>
        <v>18.088387096774195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7293</v>
      </c>
      <c r="D10" s="103">
        <f t="shared" si="0"/>
        <v>47.98026315789474</v>
      </c>
      <c r="E10" s="101">
        <f>+E5+E6+E7+E8+E9</f>
        <v>4733</v>
      </c>
      <c r="F10" s="102">
        <f>SUM(F5:F9)</f>
        <v>1568</v>
      </c>
      <c r="G10" s="104">
        <f t="shared" si="1"/>
        <v>33.12909359814071</v>
      </c>
      <c r="H10" s="103">
        <f t="shared" si="2"/>
        <v>705.6</v>
      </c>
      <c r="I10" s="101">
        <f>+I5+I6+I7+I8+I9</f>
        <v>36760</v>
      </c>
      <c r="J10" s="102">
        <f>+J5+J6+J7+J8+J9</f>
        <v>19887</v>
      </c>
      <c r="K10" s="104">
        <f t="shared" si="3"/>
        <v>54.099564744287264</v>
      </c>
      <c r="L10" s="103">
        <f t="shared" si="4"/>
        <v>6363.84</v>
      </c>
      <c r="M10" s="101">
        <f>+M5+M6+M7+M8+M9</f>
        <v>34670</v>
      </c>
      <c r="N10" s="102">
        <f>SUM(N5:N9)</f>
        <v>20713</v>
      </c>
      <c r="O10" s="104">
        <f t="shared" si="5"/>
        <v>59.743293914046724</v>
      </c>
      <c r="P10" s="103">
        <f t="shared" si="6"/>
        <v>3728.3399999999997</v>
      </c>
      <c r="Q10" s="101">
        <f>SUM(Q5:Q9)</f>
        <v>300</v>
      </c>
      <c r="R10" s="105">
        <f>SUM(R8:R9)</f>
        <v>80</v>
      </c>
      <c r="S10" s="104">
        <f>SUM(S8:S9)</f>
        <v>26.666666666666668</v>
      </c>
      <c r="T10" s="103">
        <f>R10*0.85</f>
        <v>68</v>
      </c>
      <c r="U10" s="106">
        <f t="shared" si="7"/>
        <v>55.25286739991891</v>
      </c>
      <c r="V10" s="111">
        <f t="shared" si="8"/>
        <v>10865.78</v>
      </c>
      <c r="W10" s="107">
        <f>+W5+W6+W7+W8+W9</f>
        <v>6537</v>
      </c>
      <c r="X10" s="109">
        <f>V10/W10*10</f>
        <v>16.621967263270612</v>
      </c>
    </row>
    <row r="14" ht="12" customHeight="1"/>
  </sheetData>
  <mergeCells count="12"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2015-07-24T09:03:28Z</dcterms:modified>
  <cp:category/>
  <cp:version/>
  <cp:contentType/>
  <cp:contentStatus/>
</cp:coreProperties>
</file>