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7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<sst xmlns="http://schemas.openxmlformats.org/spreadsheetml/2006/main" count="157" uniqueCount="35">
  <si>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</si>
  <si>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</si>
  <si>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</si>
  <si>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</si>
  <si>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</si>
  <si>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</si>
  <si>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</si>
  <si>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</si>
  <si>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</si>
  <si>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</si>
  <si>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</si>
  <si>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</si>
  <si>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</si>
  <si>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</si>
  <si>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</si>
  <si>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</si>
  <si>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</si>
  <si>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</si>
  <si>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</si>
  <si>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</si>
  <si>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</si>
  <si>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</si>
  <si>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</si>
  <si>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</si>
  <si>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</si>
  <si>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</si>
  <si>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</si>
  <si>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</si>
  <si>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</si>
  <si>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</si>
  <si>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</si>
  <si>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</si>
  <si>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</si>
  <si>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</si>
  <si>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17.08.2015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</si>
</sst>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J15" sqref="J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3"/>
      <c r="W1" s="123"/>
      <c r="X1" s="123"/>
      <c r="Y1" s="123"/>
      <c r="Z1" s="123"/>
    </row>
    <row r="2" spans="1:26" ht="42.75" customHeight="1" thickBot="1">
      <c r="A2" s="148" t="s">
        <v>1</v>
      </c>
      <c r="B2" s="151" t="s">
        <v>2</v>
      </c>
      <c r="C2" s="144"/>
      <c r="D2" s="145"/>
      <c r="E2" s="155" t="s">
        <v>4</v>
      </c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 t="s">
        <v>28</v>
      </c>
      <c r="V2" s="134" t="s">
        <v>29</v>
      </c>
      <c r="W2" s="134" t="s">
        <v>8</v>
      </c>
      <c r="X2" s="134" t="s">
        <v>30</v>
      </c>
      <c r="Y2" s="144" t="s">
        <v>33</v>
      </c>
      <c r="Z2" s="145"/>
    </row>
    <row r="3" spans="1:26" ht="42.75" customHeight="1" thickBot="1">
      <c r="A3" s="149"/>
      <c r="B3" s="152"/>
      <c r="C3" s="153"/>
      <c r="D3" s="154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60"/>
      <c r="V3" s="135"/>
      <c r="W3" s="135"/>
      <c r="X3" s="135"/>
      <c r="Y3" s="146"/>
      <c r="Z3" s="147"/>
    </row>
    <row r="4" spans="1:26" ht="42.75" customHeight="1" thickBot="1">
      <c r="A4" s="15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61"/>
      <c r="V4" s="136"/>
      <c r="W4" s="136"/>
      <c r="X4" s="136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2117</v>
      </c>
      <c r="D5" s="64">
        <f aca="true" t="shared" si="0" ref="D5:D10">C5/B5*100</f>
        <v>77.80227857405364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10005</v>
      </c>
      <c r="K5" s="67">
        <f aca="true" t="shared" si="3" ref="K5:K10">J5/I5*100</f>
        <v>111.7252931323283</v>
      </c>
      <c r="L5" s="64">
        <f aca="true" t="shared" si="4" ref="L5:L10">J5*0.32</f>
        <v>3201.6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99.85216608818615</v>
      </c>
      <c r="V5" s="68">
        <f>H5+L5+P5+T5</f>
        <v>4556.1</v>
      </c>
      <c r="W5" s="69">
        <v>1646</v>
      </c>
      <c r="X5" s="70">
        <f>V5/W5*10</f>
        <v>27.679829890643987</v>
      </c>
      <c r="Y5" s="66"/>
      <c r="Z5" s="64">
        <f aca="true" t="shared" si="8" ref="Z5:Z10">Y5*0.22</f>
        <v>0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12926</v>
      </c>
      <c r="K6" s="67">
        <f t="shared" si="3"/>
        <v>107.4927234927235</v>
      </c>
      <c r="L6" s="64">
        <f t="shared" si="4"/>
        <v>4136.32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89.87603305785123</v>
      </c>
      <c r="V6" s="68">
        <f>H6+L6+P6+T6</f>
        <v>5742.19</v>
      </c>
      <c r="W6" s="74">
        <v>2000</v>
      </c>
      <c r="X6" s="70">
        <f>V6/W6*10</f>
        <v>28.71095</v>
      </c>
      <c r="Y6" s="73">
        <v>291</v>
      </c>
      <c r="Z6" s="64">
        <f t="shared" si="8"/>
        <v>64.02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1975</v>
      </c>
      <c r="D8" s="64">
        <f t="shared" si="0"/>
        <v>49.375</v>
      </c>
      <c r="E8" s="72">
        <v>500</v>
      </c>
      <c r="F8" s="73">
        <v>488</v>
      </c>
      <c r="G8" s="67">
        <f t="shared" si="1"/>
        <v>97.6</v>
      </c>
      <c r="H8" s="64">
        <f t="shared" si="2"/>
        <v>219.6</v>
      </c>
      <c r="I8" s="72">
        <v>8780</v>
      </c>
      <c r="J8" s="73">
        <v>4667</v>
      </c>
      <c r="K8" s="67">
        <f t="shared" si="3"/>
        <v>53.154897494305246</v>
      </c>
      <c r="L8" s="64">
        <f t="shared" si="4"/>
        <v>1493.44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143</v>
      </c>
      <c r="S8" s="67">
        <f>R8/Q8*100</f>
        <v>47.66666666666667</v>
      </c>
      <c r="T8" s="64">
        <f>R8*0.85</f>
        <v>121.55</v>
      </c>
      <c r="U8" s="68">
        <f t="shared" si="7"/>
        <v>49.99254658385093</v>
      </c>
      <c r="V8" s="68">
        <f>H8+L8+P8+T8</f>
        <v>2691.9300000000003</v>
      </c>
      <c r="W8" s="74">
        <v>1961</v>
      </c>
      <c r="X8" s="70">
        <f>V8/W8*10</f>
        <v>13.72733299337073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2010</v>
      </c>
      <c r="D9" s="83">
        <f t="shared" si="0"/>
        <v>80.4</v>
      </c>
      <c r="E9" s="84">
        <v>1100</v>
      </c>
      <c r="F9" s="108">
        <v>425</v>
      </c>
      <c r="G9" s="85">
        <f t="shared" si="1"/>
        <v>38.63636363636363</v>
      </c>
      <c r="H9" s="64">
        <f t="shared" si="2"/>
        <v>191.25</v>
      </c>
      <c r="I9" s="84">
        <v>4000</v>
      </c>
      <c r="J9" s="108">
        <v>5077</v>
      </c>
      <c r="K9" s="85">
        <f t="shared" si="3"/>
        <v>126.925</v>
      </c>
      <c r="L9" s="83">
        <f t="shared" si="4"/>
        <v>1624.64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100.97142857142858</v>
      </c>
      <c r="V9" s="87">
        <f>H9+L9+P9+T9</f>
        <v>2733.8900000000003</v>
      </c>
      <c r="W9" s="88">
        <v>930</v>
      </c>
      <c r="X9" s="89">
        <f>V9/W9*10</f>
        <v>29.396666666666672</v>
      </c>
      <c r="Y9" s="86">
        <v>117</v>
      </c>
      <c r="Z9" s="83">
        <f t="shared" si="8"/>
        <v>25.74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10075</v>
      </c>
      <c r="D10" s="103">
        <f t="shared" si="0"/>
        <v>66.2828947368421</v>
      </c>
      <c r="E10" s="111">
        <f>SUM(E5:E9)</f>
        <v>4733</v>
      </c>
      <c r="F10" s="102">
        <f>SUM(F5:F9)</f>
        <v>4004</v>
      </c>
      <c r="G10" s="104">
        <f t="shared" si="1"/>
        <v>84.59750686668075</v>
      </c>
      <c r="H10" s="104">
        <f t="shared" si="2"/>
        <v>1801.8</v>
      </c>
      <c r="I10" s="101">
        <f>SUM(I5:I9)</f>
        <v>36760</v>
      </c>
      <c r="J10" s="102">
        <f>SUM(J5:J9)</f>
        <v>32675</v>
      </c>
      <c r="K10" s="112">
        <f t="shared" si="3"/>
        <v>88.88737758433079</v>
      </c>
      <c r="L10" s="103">
        <f t="shared" si="4"/>
        <v>10456</v>
      </c>
      <c r="M10" s="110">
        <f>SUM(M5:M9)</f>
        <v>34670</v>
      </c>
      <c r="N10" s="102">
        <f>SUM(N5:N9)</f>
        <v>23189</v>
      </c>
      <c r="O10" s="104">
        <f t="shared" si="5"/>
        <v>66.8849149120277</v>
      </c>
      <c r="P10" s="103">
        <f t="shared" si="6"/>
        <v>4174.0199999999995</v>
      </c>
      <c r="Q10" s="101">
        <f>SUM(Q5:Q9)</f>
        <v>300</v>
      </c>
      <c r="R10" s="114">
        <f>SUM(R8:R9)</f>
        <v>143</v>
      </c>
      <c r="S10" s="104">
        <f>SUM(S8:S9)</f>
        <v>47.66666666666667</v>
      </c>
      <c r="T10" s="103">
        <f>R10*0.85</f>
        <v>121.55</v>
      </c>
      <c r="U10" s="105">
        <f t="shared" si="7"/>
        <v>78.48371107594522</v>
      </c>
      <c r="V10" s="109">
        <f>SUM(V5:V9)</f>
        <v>16553.370000000003</v>
      </c>
      <c r="W10" s="113">
        <f>SUM(W5:W9)</f>
        <v>6537</v>
      </c>
      <c r="X10" s="107">
        <f>V10/W10*10</f>
        <v>25.32257916475448</v>
      </c>
      <c r="Y10" s="102">
        <f>SUM(Y5:Y9)</f>
        <v>458</v>
      </c>
      <c r="Z10" s="103">
        <f t="shared" si="8"/>
        <v>100.76</v>
      </c>
    </row>
    <row r="14" ht="12" customHeight="1"/>
  </sheetData>
  <mergeCells count="13">
    <mergeCell ref="B2:D3"/>
    <mergeCell ref="E2:T2"/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  <mergeCell ref="A2:A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2015-08-17T06:39:40Z</dcterms:modified>
  <cp:category/>
  <cp:version/>
  <cp:contentType/>
  <cp:contentStatus/>
</cp:coreProperties>
</file>