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A22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елена</t>
        </r>
      </text>
    </comment>
  </commentList>
</comments>
</file>

<file path=xl/sharedStrings.xml><?xml version="1.0" encoding="utf-8"?>
<sst xmlns="http://schemas.openxmlformats.org/spreadsheetml/2006/main" count="63" uniqueCount="59">
  <si>
    <t>На 1</t>
  </si>
  <si>
    <t xml:space="preserve"> +,-к</t>
  </si>
  <si>
    <t>Валовый</t>
  </si>
  <si>
    <t xml:space="preserve"> +,- к</t>
  </si>
  <si>
    <t>Реализ</t>
  </si>
  <si>
    <t>фураж</t>
  </si>
  <si>
    <t>надой</t>
  </si>
  <si>
    <t>всего</t>
  </si>
  <si>
    <t>тонн</t>
  </si>
  <si>
    <t>Волоколамский</t>
  </si>
  <si>
    <t>Воскресенский</t>
  </si>
  <si>
    <t>Дмитровский</t>
  </si>
  <si>
    <t>Домодедово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</si>
  <si>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</si>
  <si>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</si>
  <si>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</si>
  <si>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</si>
  <si>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</si>
  <si>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</si>
  <si>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Ленинский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</si>
  <si>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</si>
  <si>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</si>
  <si>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</si>
  <si>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</si>
  <si>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</si>
  <si>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</t>
  </si>
  <si>
    <t>Ногинский</t>
  </si>
  <si>
    <t>Одинцовский</t>
  </si>
  <si>
    <t>Озерский</t>
  </si>
  <si>
    <t>Орехово-Зуевск</t>
  </si>
  <si>
    <t>П-Посадский</t>
  </si>
  <si>
    <t>Подольский</t>
  </si>
  <si>
    <t>Пушкинский</t>
  </si>
  <si>
    <t>Раменский</t>
  </si>
  <si>
    <t>Рузский</t>
  </si>
  <si>
    <t>Серг-Посадский</t>
  </si>
  <si>
    <t>Серпуховский</t>
  </si>
  <si>
    <t>Солнечногорск</t>
  </si>
  <si>
    <t>Ступинский</t>
  </si>
  <si>
    <t>Талдомский</t>
  </si>
  <si>
    <t>Чеховский</t>
  </si>
  <si>
    <t>Шатурский</t>
  </si>
  <si>
    <t>Шаховской</t>
  </si>
  <si>
    <t>ВСЕГО</t>
  </si>
  <si>
    <t>корову,кг</t>
  </si>
  <si>
    <t>кг</t>
  </si>
  <si>
    <t>тн</t>
  </si>
  <si>
    <t>(по крупным, средним и малым сельскохозяйственным предприятиям)</t>
  </si>
  <si>
    <t>% товарности</t>
  </si>
  <si>
    <t>Поголовье коров</t>
  </si>
  <si>
    <t xml:space="preserve">Щелковский </t>
  </si>
  <si>
    <t xml:space="preserve">Сереб-Прудский </t>
  </si>
  <si>
    <t xml:space="preserve">    </t>
  </si>
  <si>
    <t>2014г.</t>
  </si>
  <si>
    <t>надой на1 фур.корову в 2014г.</t>
  </si>
  <si>
    <t xml:space="preserve"> </t>
  </si>
  <si>
    <t xml:space="preserve">               ИНФОРМАЦИЯ  ПО  НАДОЮ  МОЛОКА  на 25.08.2015г.</t>
  </si>
  <si>
    <t>25.08.15. + -, к      01.01.   2015</t>
  </si>
  <si>
    <t>25.08.15    + -, к 25.08.14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</si>
</sst>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"/>
    <numFmt numFmtId="182" formatCode="0.000"/>
    <numFmt numFmtId="183" formatCode="[$-FC19]d\ mmmm\ yyyy\ &quot;г.&quot;"/>
    <numFmt numFmtId="184" formatCode="dd/mm/yy;@"/>
    <numFmt numFmtId="185" formatCode="0.0000"/>
    <numFmt numFmtId="186" formatCode="0.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0">
    <font>
      <sz val="10"/>
      <name val="Arial"/>
      <family val="0"/>
    </font>
    <font>
      <sz val="9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9"/>
      <color indexed="9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 CYR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6">
    <xf numFmtId="0" fontId="0" fillId="0" borderId="0" xfId="0" applyAlignment="1">
      <alignment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 horizontal="left" vertical="center"/>
      <protection locked="0"/>
    </xf>
    <xf numFmtId="180" fontId="2" fillId="0" borderId="12" xfId="0" applyNumberFormat="1" applyFont="1" applyFill="1" applyBorder="1" applyAlignment="1" applyProtection="1">
      <alignment horizontal="left" vertical="center"/>
      <protection locked="0"/>
    </xf>
    <xf numFmtId="180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8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14" xfId="0" applyNumberFormat="1" applyFont="1" applyBorder="1" applyAlignment="1">
      <alignment horizontal="center" vertical="center" wrapText="1"/>
    </xf>
    <xf numFmtId="18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/>
    </xf>
    <xf numFmtId="180" fontId="3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0" borderId="16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 applyProtection="1">
      <alignment horizontal="center" vertical="center"/>
      <protection locked="0"/>
    </xf>
    <xf numFmtId="18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justify"/>
    </xf>
    <xf numFmtId="0" fontId="0" fillId="0" borderId="0" xfId="0" applyFill="1" applyAlignment="1">
      <alignment/>
    </xf>
    <xf numFmtId="180" fontId="1" fillId="24" borderId="13" xfId="0" applyNumberFormat="1" applyFont="1" applyFill="1" applyBorder="1" applyAlignment="1" applyProtection="1">
      <alignment horizontal="left" vertical="center"/>
      <protection locked="0"/>
    </xf>
    <xf numFmtId="3" fontId="3" fillId="24" borderId="13" xfId="0" applyNumberFormat="1" applyFont="1" applyFill="1" applyBorder="1" applyAlignment="1" applyProtection="1">
      <alignment horizontal="right" vertical="center"/>
      <protection locked="0"/>
    </xf>
    <xf numFmtId="3" fontId="3" fillId="24" borderId="13" xfId="0" applyNumberFormat="1" applyFont="1" applyFill="1" applyBorder="1" applyAlignment="1" applyProtection="1">
      <alignment horizontal="right" vertical="center"/>
      <protection locked="0"/>
    </xf>
    <xf numFmtId="1" fontId="3" fillId="24" borderId="13" xfId="0" applyNumberFormat="1" applyFont="1" applyFill="1" applyBorder="1" applyAlignment="1" applyProtection="1">
      <alignment horizontal="right" vertical="center"/>
      <protection locked="0"/>
    </xf>
    <xf numFmtId="181" fontId="3" fillId="24" borderId="13" xfId="0" applyNumberFormat="1" applyFont="1" applyFill="1" applyBorder="1" applyAlignment="1" applyProtection="1">
      <alignment horizontal="right" vertical="center"/>
      <protection locked="0"/>
    </xf>
    <xf numFmtId="181" fontId="10" fillId="24" borderId="13" xfId="0" applyNumberFormat="1" applyFont="1" applyFill="1" applyBorder="1" applyAlignment="1">
      <alignment/>
    </xf>
    <xf numFmtId="0" fontId="10" fillId="24" borderId="13" xfId="0" applyFont="1" applyFill="1" applyBorder="1" applyAlignment="1">
      <alignment/>
    </xf>
    <xf numFmtId="180" fontId="1" fillId="24" borderId="13" xfId="0" applyNumberFormat="1" applyFont="1" applyFill="1" applyBorder="1" applyAlignment="1">
      <alignment/>
    </xf>
    <xf numFmtId="180" fontId="1" fillId="24" borderId="13" xfId="0" applyNumberFormat="1" applyFont="1" applyFill="1" applyBorder="1" applyAlignment="1">
      <alignment horizontal="center"/>
    </xf>
    <xf numFmtId="180" fontId="4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2" fontId="3" fillId="24" borderId="13" xfId="0" applyNumberFormat="1" applyFont="1" applyFill="1" applyBorder="1" applyAlignment="1" applyProtection="1">
      <alignment horizontal="right" vertical="center"/>
      <protection locked="0"/>
    </xf>
    <xf numFmtId="180" fontId="1" fillId="24" borderId="17" xfId="0" applyNumberFormat="1" applyFont="1" applyFill="1" applyBorder="1" applyAlignment="1">
      <alignment horizontal="center"/>
    </xf>
    <xf numFmtId="180" fontId="1" fillId="24" borderId="18" xfId="0" applyNumberFormat="1" applyFont="1" applyFill="1" applyBorder="1" applyAlignment="1">
      <alignment horizontal="center"/>
    </xf>
    <xf numFmtId="180" fontId="1" fillId="24" borderId="19" xfId="0" applyNumberFormat="1" applyFont="1" applyFill="1" applyBorder="1" applyAlignment="1">
      <alignment horizontal="center"/>
    </xf>
    <xf numFmtId="178" fontId="7" fillId="0" borderId="0" xfId="43" applyFont="1" applyFill="1" applyAlignment="1">
      <alignment horizontal="center"/>
    </xf>
    <xf numFmtId="178" fontId="0" fillId="0" borderId="0" xfId="43" applyFont="1" applyAlignment="1">
      <alignment/>
    </xf>
    <xf numFmtId="180" fontId="3" fillId="0" borderId="2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21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0" fontId="1" fillId="25" borderId="13" xfId="0" applyNumberFormat="1" applyFont="1" applyFill="1" applyBorder="1" applyAlignment="1" applyProtection="1">
      <alignment horizontal="left" vertical="center"/>
      <protection locked="0"/>
    </xf>
    <xf numFmtId="3" fontId="3" fillId="25" borderId="13" xfId="0" applyNumberFormat="1" applyFont="1" applyFill="1" applyBorder="1" applyAlignment="1" applyProtection="1">
      <alignment horizontal="right" vertical="center"/>
      <protection locked="0"/>
    </xf>
    <xf numFmtId="3" fontId="3" fillId="25" borderId="13" xfId="0" applyNumberFormat="1" applyFont="1" applyFill="1" applyBorder="1" applyAlignment="1" applyProtection="1">
      <alignment horizontal="right" vertical="center"/>
      <protection locked="0"/>
    </xf>
    <xf numFmtId="1" fontId="3" fillId="25" borderId="13" xfId="0" applyNumberFormat="1" applyFont="1" applyFill="1" applyBorder="1" applyAlignment="1" applyProtection="1">
      <alignment horizontal="right" vertical="center"/>
      <protection locked="0"/>
    </xf>
    <xf numFmtId="181" fontId="3" fillId="25" borderId="13" xfId="0" applyNumberFormat="1" applyFont="1" applyFill="1" applyBorder="1" applyAlignment="1" applyProtection="1">
      <alignment horizontal="right" vertical="center"/>
      <protection locked="0"/>
    </xf>
    <xf numFmtId="181" fontId="10" fillId="25" borderId="1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120" zoomScaleNormal="120" zoomScalePageLayoutView="0" workbookViewId="0" topLeftCell="A4">
      <selection activeCell="A7" sqref="A7"/>
    </sheetView>
  </sheetViews>
  <sheetFormatPr defaultColWidth="9.140625" defaultRowHeight="12.75"/>
  <cols>
    <col min="1" max="1" width="13.28125" style="1" customWidth="1"/>
    <col min="2" max="2" width="7.00390625" style="1" customWidth="1"/>
    <col min="3" max="3" width="7.140625" style="1" customWidth="1"/>
    <col min="4" max="4" width="7.140625" style="2" customWidth="1"/>
    <col min="5" max="5" width="6.8515625" style="2" customWidth="1"/>
    <col min="6" max="6" width="6.28125" style="2" customWidth="1"/>
    <col min="7" max="7" width="7.421875" style="6" customWidth="1"/>
    <col min="8" max="8" width="6.57421875" style="2" customWidth="1"/>
    <col min="9" max="9" width="7.140625" style="6" customWidth="1"/>
    <col min="10" max="10" width="6.28125" style="2" customWidth="1"/>
    <col min="11" max="11" width="7.28125" style="6" customWidth="1"/>
    <col min="12" max="12" width="7.57421875" style="2" customWidth="1"/>
    <col min="13" max="13" width="7.8515625" style="0" customWidth="1"/>
    <col min="14" max="14" width="5.8515625" style="0" customWidth="1"/>
    <col min="15" max="15" width="4.28125" style="0" customWidth="1"/>
  </cols>
  <sheetData>
    <row r="1" spans="1:13" s="7" customFormat="1" ht="18" customHeight="1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2.75" customHeight="1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8.75" customHeight="1">
      <c r="A3" s="3"/>
      <c r="B3" s="41" t="s">
        <v>49</v>
      </c>
      <c r="C3" s="42"/>
      <c r="D3" s="42"/>
      <c r="E3" s="42"/>
      <c r="F3" s="43"/>
      <c r="G3" s="12" t="s">
        <v>0</v>
      </c>
      <c r="H3" s="15" t="s">
        <v>1</v>
      </c>
      <c r="I3" s="15" t="s">
        <v>2</v>
      </c>
      <c r="J3" s="17" t="s">
        <v>3</v>
      </c>
      <c r="K3" s="12" t="s">
        <v>4</v>
      </c>
      <c r="L3" s="15" t="s">
        <v>3</v>
      </c>
      <c r="M3" s="47" t="s">
        <v>48</v>
      </c>
    </row>
    <row r="4" spans="1:13" ht="17.25" customHeight="1">
      <c r="A4" s="4"/>
      <c r="B4" s="44"/>
      <c r="C4" s="45"/>
      <c r="D4" s="45"/>
      <c r="E4" s="45"/>
      <c r="F4" s="46"/>
      <c r="G4" s="13" t="s">
        <v>5</v>
      </c>
      <c r="H4" s="16">
        <v>2014</v>
      </c>
      <c r="I4" s="16" t="s">
        <v>6</v>
      </c>
      <c r="J4" s="18" t="s">
        <v>53</v>
      </c>
      <c r="K4" s="14" t="s">
        <v>7</v>
      </c>
      <c r="L4" s="16" t="s">
        <v>53</v>
      </c>
      <c r="M4" s="48"/>
    </row>
    <row r="5" spans="1:13" ht="53.25" customHeight="1">
      <c r="A5" s="5"/>
      <c r="B5" s="9">
        <v>42005</v>
      </c>
      <c r="C5" s="10">
        <v>42241</v>
      </c>
      <c r="D5" s="11">
        <v>41876</v>
      </c>
      <c r="E5" s="8" t="s">
        <v>57</v>
      </c>
      <c r="F5" s="8" t="s">
        <v>58</v>
      </c>
      <c r="G5" s="14" t="s">
        <v>44</v>
      </c>
      <c r="H5" s="16" t="s">
        <v>45</v>
      </c>
      <c r="I5" s="16" t="s">
        <v>8</v>
      </c>
      <c r="J5" s="18" t="s">
        <v>46</v>
      </c>
      <c r="K5" s="14" t="s">
        <v>8</v>
      </c>
      <c r="L5" s="19" t="s">
        <v>46</v>
      </c>
      <c r="M5" s="49"/>
    </row>
    <row r="6" spans="1:13" ht="15.75" customHeight="1">
      <c r="A6" s="22" t="s">
        <v>9</v>
      </c>
      <c r="B6" s="23">
        <v>4440</v>
      </c>
      <c r="C6" s="24">
        <v>3970</v>
      </c>
      <c r="D6" s="24">
        <v>4399</v>
      </c>
      <c r="E6" s="24">
        <f>C6-B6</f>
        <v>-470</v>
      </c>
      <c r="F6" s="25">
        <f>C6-D6</f>
        <v>-429</v>
      </c>
      <c r="G6" s="26">
        <v>17.7</v>
      </c>
      <c r="H6" s="26">
        <v>1.3</v>
      </c>
      <c r="I6" s="26">
        <v>70.4</v>
      </c>
      <c r="J6" s="26">
        <v>-2</v>
      </c>
      <c r="K6" s="26">
        <v>69.2</v>
      </c>
      <c r="L6" s="26">
        <v>-9.8</v>
      </c>
      <c r="M6" s="27">
        <f>K6/I6*100</f>
        <v>98.29545454545455</v>
      </c>
    </row>
    <row r="7" spans="1:13" ht="15.75" customHeight="1">
      <c r="A7" s="22" t="s">
        <v>10</v>
      </c>
      <c r="B7" s="23">
        <v>2196</v>
      </c>
      <c r="C7" s="24">
        <v>2201</v>
      </c>
      <c r="D7" s="24">
        <v>2163</v>
      </c>
      <c r="E7" s="24">
        <f aca="true" t="shared" si="0" ref="E7:E41">C7-B7</f>
        <v>5</v>
      </c>
      <c r="F7" s="25">
        <f>C7-D7</f>
        <v>38</v>
      </c>
      <c r="G7" s="26">
        <v>19.4</v>
      </c>
      <c r="H7" s="26">
        <v>0.3</v>
      </c>
      <c r="I7" s="26">
        <v>42.7</v>
      </c>
      <c r="J7" s="26">
        <v>0.5</v>
      </c>
      <c r="K7" s="26">
        <v>39.5</v>
      </c>
      <c r="L7" s="26">
        <v>2.4</v>
      </c>
      <c r="M7" s="27">
        <f>K7/I7*100</f>
        <v>92.50585480093676</v>
      </c>
    </row>
    <row r="8" spans="1:13" ht="15.75" customHeight="1">
      <c r="A8" s="22" t="s">
        <v>11</v>
      </c>
      <c r="B8" s="24">
        <v>3323</v>
      </c>
      <c r="C8" s="24">
        <v>3338</v>
      </c>
      <c r="D8" s="24">
        <v>3310</v>
      </c>
      <c r="E8" s="24">
        <f t="shared" si="0"/>
        <v>15</v>
      </c>
      <c r="F8" s="25">
        <f aca="true" t="shared" si="1" ref="F8:F43">C8-D8</f>
        <v>28</v>
      </c>
      <c r="G8" s="26">
        <v>19.9</v>
      </c>
      <c r="H8" s="26">
        <v>1.6</v>
      </c>
      <c r="I8" s="26">
        <v>66.4</v>
      </c>
      <c r="J8" s="26">
        <v>9.8</v>
      </c>
      <c r="K8" s="26">
        <v>62.8</v>
      </c>
      <c r="L8" s="26">
        <v>8</v>
      </c>
      <c r="M8" s="27">
        <f aca="true" t="shared" si="2" ref="M8:M41">K8/I8*100</f>
        <v>94.57831325301204</v>
      </c>
    </row>
    <row r="9" spans="1:13" ht="15.75" customHeight="1">
      <c r="A9" s="22" t="s">
        <v>12</v>
      </c>
      <c r="B9" s="23">
        <v>7480</v>
      </c>
      <c r="C9" s="24">
        <v>7515</v>
      </c>
      <c r="D9" s="24">
        <v>7984</v>
      </c>
      <c r="E9" s="24">
        <f t="shared" si="0"/>
        <v>35</v>
      </c>
      <c r="F9" s="25">
        <f t="shared" si="1"/>
        <v>-469</v>
      </c>
      <c r="G9" s="26">
        <v>18.4</v>
      </c>
      <c r="H9" s="26">
        <v>1.4</v>
      </c>
      <c r="I9" s="26">
        <v>138.5</v>
      </c>
      <c r="J9" s="26">
        <v>6.8</v>
      </c>
      <c r="K9" s="26">
        <v>111.1</v>
      </c>
      <c r="L9" s="26">
        <v>3.7</v>
      </c>
      <c r="M9" s="27">
        <f t="shared" si="2"/>
        <v>80.21660649819495</v>
      </c>
    </row>
    <row r="10" spans="1:13" ht="15.75" customHeight="1">
      <c r="A10" s="22" t="s">
        <v>13</v>
      </c>
      <c r="B10" s="23">
        <v>30</v>
      </c>
      <c r="C10" s="24">
        <v>55</v>
      </c>
      <c r="D10" s="24">
        <v>133</v>
      </c>
      <c r="E10" s="24">
        <f t="shared" si="0"/>
        <v>25</v>
      </c>
      <c r="F10" s="25">
        <f t="shared" si="1"/>
        <v>-78</v>
      </c>
      <c r="G10" s="26">
        <v>5.6</v>
      </c>
      <c r="H10" s="26">
        <v>0.2</v>
      </c>
      <c r="I10" s="26">
        <v>0.3</v>
      </c>
      <c r="J10" s="26">
        <v>-0.2</v>
      </c>
      <c r="K10" s="33">
        <v>0.28</v>
      </c>
      <c r="L10" s="26">
        <v>0</v>
      </c>
      <c r="M10" s="27">
        <f t="shared" si="2"/>
        <v>93.33333333333334</v>
      </c>
    </row>
    <row r="11" spans="1:13" ht="15.75" customHeight="1">
      <c r="A11" s="22" t="s">
        <v>14</v>
      </c>
      <c r="B11" s="23">
        <v>3265</v>
      </c>
      <c r="C11" s="24">
        <v>3305</v>
      </c>
      <c r="D11" s="24">
        <v>3336</v>
      </c>
      <c r="E11" s="24">
        <f t="shared" si="0"/>
        <v>40</v>
      </c>
      <c r="F11" s="25">
        <f t="shared" si="1"/>
        <v>-31</v>
      </c>
      <c r="G11" s="26">
        <v>17.6</v>
      </c>
      <c r="H11" s="26">
        <v>1.3</v>
      </c>
      <c r="I11" s="26">
        <v>58</v>
      </c>
      <c r="J11" s="26">
        <v>3.7</v>
      </c>
      <c r="K11" s="26">
        <v>55.8</v>
      </c>
      <c r="L11" s="26">
        <v>7.9</v>
      </c>
      <c r="M11" s="27">
        <f t="shared" si="2"/>
        <v>96.20689655172413</v>
      </c>
    </row>
    <row r="12" spans="1:13" ht="15.75" customHeight="1">
      <c r="A12" s="22" t="s">
        <v>15</v>
      </c>
      <c r="B12" s="23">
        <v>2642</v>
      </c>
      <c r="C12" s="24">
        <v>2440</v>
      </c>
      <c r="D12" s="24">
        <v>2681</v>
      </c>
      <c r="E12" s="24">
        <f t="shared" si="0"/>
        <v>-202</v>
      </c>
      <c r="F12" s="25">
        <f>C12-D12</f>
        <v>-241</v>
      </c>
      <c r="G12" s="26">
        <v>16.1</v>
      </c>
      <c r="H12" s="26">
        <v>2.9</v>
      </c>
      <c r="I12" s="26">
        <v>39.3</v>
      </c>
      <c r="J12" s="26">
        <v>3.8</v>
      </c>
      <c r="K12" s="26">
        <v>36</v>
      </c>
      <c r="L12" s="26">
        <v>7.8</v>
      </c>
      <c r="M12" s="27">
        <f t="shared" si="2"/>
        <v>91.60305343511452</v>
      </c>
    </row>
    <row r="13" spans="1:13" ht="15.75" customHeight="1">
      <c r="A13" s="22" t="s">
        <v>16</v>
      </c>
      <c r="B13" s="24">
        <v>495</v>
      </c>
      <c r="C13" s="24">
        <v>495</v>
      </c>
      <c r="D13" s="24">
        <v>495</v>
      </c>
      <c r="E13" s="24">
        <f t="shared" si="0"/>
        <v>0</v>
      </c>
      <c r="F13" s="25">
        <f>C13-D13</f>
        <v>0</v>
      </c>
      <c r="G13" s="26">
        <v>10.8</v>
      </c>
      <c r="H13" s="26">
        <v>0.7</v>
      </c>
      <c r="I13" s="26">
        <v>5.3</v>
      </c>
      <c r="J13" s="26">
        <v>0.4</v>
      </c>
      <c r="K13" s="26">
        <v>4.7</v>
      </c>
      <c r="L13" s="26">
        <v>0</v>
      </c>
      <c r="M13" s="27">
        <f t="shared" si="2"/>
        <v>88.67924528301887</v>
      </c>
    </row>
    <row r="14" spans="1:13" ht="15.75" customHeight="1">
      <c r="A14" s="22" t="s">
        <v>17</v>
      </c>
      <c r="B14" s="23">
        <v>3131</v>
      </c>
      <c r="C14" s="24">
        <v>3061</v>
      </c>
      <c r="D14" s="24">
        <v>3359</v>
      </c>
      <c r="E14" s="24">
        <f t="shared" si="0"/>
        <v>-70</v>
      </c>
      <c r="F14" s="25">
        <f>C14-D14</f>
        <v>-298</v>
      </c>
      <c r="G14" s="26">
        <v>16.2</v>
      </c>
      <c r="H14" s="26">
        <v>1.6</v>
      </c>
      <c r="I14" s="26">
        <v>49.6</v>
      </c>
      <c r="J14" s="26">
        <v>0.2</v>
      </c>
      <c r="K14" s="26">
        <v>42.4</v>
      </c>
      <c r="L14" s="26">
        <v>-2.7</v>
      </c>
      <c r="M14" s="27">
        <f t="shared" si="2"/>
        <v>85.48387096774192</v>
      </c>
    </row>
    <row r="15" spans="1:13" ht="15.75" customHeight="1">
      <c r="A15" s="22" t="s">
        <v>18</v>
      </c>
      <c r="B15" s="23">
        <v>2831</v>
      </c>
      <c r="C15" s="24">
        <v>2837</v>
      </c>
      <c r="D15" s="24">
        <v>3033</v>
      </c>
      <c r="E15" s="24">
        <f t="shared" si="0"/>
        <v>6</v>
      </c>
      <c r="F15" s="25">
        <f>C15-D15</f>
        <v>-196</v>
      </c>
      <c r="G15" s="26">
        <v>16.5</v>
      </c>
      <c r="H15" s="26">
        <v>0.5</v>
      </c>
      <c r="I15" s="26">
        <v>46.8</v>
      </c>
      <c r="J15" s="26">
        <v>-2</v>
      </c>
      <c r="K15" s="26">
        <v>45.8</v>
      </c>
      <c r="L15" s="26">
        <v>-0.4</v>
      </c>
      <c r="M15" s="27">
        <f t="shared" si="2"/>
        <v>97.86324786324786</v>
      </c>
    </row>
    <row r="16" spans="1:13" ht="15.75" customHeight="1">
      <c r="A16" s="22" t="s">
        <v>19</v>
      </c>
      <c r="B16" s="23">
        <v>1067</v>
      </c>
      <c r="C16" s="24">
        <v>1078</v>
      </c>
      <c r="D16" s="24">
        <v>1072</v>
      </c>
      <c r="E16" s="24">
        <f t="shared" si="0"/>
        <v>11</v>
      </c>
      <c r="F16" s="25">
        <f>C16-D16</f>
        <v>6</v>
      </c>
      <c r="G16" s="26">
        <v>18</v>
      </c>
      <c r="H16" s="26">
        <v>-3.2</v>
      </c>
      <c r="I16" s="26">
        <v>19.3</v>
      </c>
      <c r="J16" s="26">
        <v>-1.4</v>
      </c>
      <c r="K16" s="26">
        <v>18.4</v>
      </c>
      <c r="L16" s="26">
        <v>-2.5</v>
      </c>
      <c r="M16" s="27">
        <f t="shared" si="2"/>
        <v>95.33678756476684</v>
      </c>
    </row>
    <row r="17" spans="1:13" ht="15.75" customHeight="1">
      <c r="A17" s="50" t="s">
        <v>20</v>
      </c>
      <c r="B17" s="51">
        <v>4121</v>
      </c>
      <c r="C17" s="52">
        <v>3697</v>
      </c>
      <c r="D17" s="52">
        <v>4218</v>
      </c>
      <c r="E17" s="52">
        <f t="shared" si="0"/>
        <v>-424</v>
      </c>
      <c r="F17" s="53">
        <f t="shared" si="1"/>
        <v>-521</v>
      </c>
      <c r="G17" s="54">
        <v>15.4</v>
      </c>
      <c r="H17" s="54">
        <v>1.9</v>
      </c>
      <c r="I17" s="54">
        <v>57</v>
      </c>
      <c r="J17" s="54">
        <v>0.1</v>
      </c>
      <c r="K17" s="54">
        <v>53.3</v>
      </c>
      <c r="L17" s="54">
        <v>-0.1</v>
      </c>
      <c r="M17" s="55">
        <f t="shared" si="2"/>
        <v>93.50877192982455</v>
      </c>
    </row>
    <row r="18" spans="1:13" ht="15.75" customHeight="1">
      <c r="A18" s="22" t="s">
        <v>21</v>
      </c>
      <c r="B18" s="23">
        <v>4549</v>
      </c>
      <c r="C18" s="24">
        <v>4549</v>
      </c>
      <c r="D18" s="24">
        <v>4547</v>
      </c>
      <c r="E18" s="24">
        <f>C18-B18</f>
        <v>0</v>
      </c>
      <c r="F18" s="25">
        <f t="shared" si="1"/>
        <v>2</v>
      </c>
      <c r="G18" s="26">
        <v>19.9</v>
      </c>
      <c r="H18" s="26">
        <v>2.6</v>
      </c>
      <c r="I18" s="26">
        <v>90.3</v>
      </c>
      <c r="J18" s="26">
        <v>11.7</v>
      </c>
      <c r="K18" s="26">
        <v>89.4</v>
      </c>
      <c r="L18" s="26">
        <v>4.4</v>
      </c>
      <c r="M18" s="27">
        <f t="shared" si="2"/>
        <v>99.00332225913621</v>
      </c>
    </row>
    <row r="19" spans="1:13" ht="15.75" customHeight="1">
      <c r="A19" s="22" t="s">
        <v>22</v>
      </c>
      <c r="B19" s="23">
        <v>0</v>
      </c>
      <c r="C19" s="24">
        <v>0</v>
      </c>
      <c r="D19" s="24">
        <v>0</v>
      </c>
      <c r="E19" s="24">
        <f t="shared" si="0"/>
        <v>0</v>
      </c>
      <c r="F19" s="25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7">
        <v>0</v>
      </c>
    </row>
    <row r="20" spans="1:13" ht="15.75" customHeight="1">
      <c r="A20" s="22" t="s">
        <v>23</v>
      </c>
      <c r="B20" s="23">
        <v>2485</v>
      </c>
      <c r="C20" s="24">
        <v>2389</v>
      </c>
      <c r="D20" s="24">
        <v>2525</v>
      </c>
      <c r="E20" s="24">
        <f t="shared" si="0"/>
        <v>-96</v>
      </c>
      <c r="F20" s="25">
        <f>C20-D20</f>
        <v>-136</v>
      </c>
      <c r="G20" s="26">
        <v>19.9</v>
      </c>
      <c r="H20" s="26">
        <v>3.9</v>
      </c>
      <c r="I20" s="26">
        <v>47.5</v>
      </c>
      <c r="J20" s="26">
        <v>7</v>
      </c>
      <c r="K20" s="26">
        <v>44.1</v>
      </c>
      <c r="L20" s="26">
        <v>6.5</v>
      </c>
      <c r="M20" s="27">
        <f t="shared" si="2"/>
        <v>92.84210526315789</v>
      </c>
    </row>
    <row r="21" spans="1:13" ht="15.75" customHeight="1">
      <c r="A21" s="22" t="s">
        <v>24</v>
      </c>
      <c r="B21" s="23">
        <v>242</v>
      </c>
      <c r="C21" s="24">
        <v>262</v>
      </c>
      <c r="D21" s="24">
        <v>244</v>
      </c>
      <c r="E21" s="24">
        <f t="shared" si="0"/>
        <v>20</v>
      </c>
      <c r="F21" s="25">
        <f>C21-D21</f>
        <v>18</v>
      </c>
      <c r="G21" s="26">
        <v>13.9</v>
      </c>
      <c r="H21" s="26">
        <v>-0.6</v>
      </c>
      <c r="I21" s="26">
        <v>3.6</v>
      </c>
      <c r="J21" s="26">
        <v>-0.1</v>
      </c>
      <c r="K21" s="26">
        <v>3.4</v>
      </c>
      <c r="L21" s="26">
        <v>0</v>
      </c>
      <c r="M21" s="27">
        <f t="shared" si="2"/>
        <v>94.44444444444444</v>
      </c>
    </row>
    <row r="22" spans="1:13" ht="15.75" customHeight="1">
      <c r="A22" s="22" t="s">
        <v>25</v>
      </c>
      <c r="B22" s="23">
        <v>3462</v>
      </c>
      <c r="C22" s="24">
        <v>2931</v>
      </c>
      <c r="D22" s="24">
        <v>3624</v>
      </c>
      <c r="E22" s="24">
        <f t="shared" si="0"/>
        <v>-531</v>
      </c>
      <c r="F22" s="25">
        <f t="shared" si="1"/>
        <v>-693</v>
      </c>
      <c r="G22" s="26">
        <v>17.4</v>
      </c>
      <c r="H22" s="26">
        <v>2.9</v>
      </c>
      <c r="I22" s="26">
        <v>50.9</v>
      </c>
      <c r="J22" s="26">
        <v>-0.7</v>
      </c>
      <c r="K22" s="26">
        <v>48.8</v>
      </c>
      <c r="L22" s="26">
        <v>-2</v>
      </c>
      <c r="M22" s="27">
        <f t="shared" si="2"/>
        <v>95.87426326129666</v>
      </c>
    </row>
    <row r="23" spans="1:13" ht="15.75" customHeight="1">
      <c r="A23" s="22" t="s">
        <v>26</v>
      </c>
      <c r="B23" s="23">
        <v>1349</v>
      </c>
      <c r="C23" s="24">
        <v>1346</v>
      </c>
      <c r="D23" s="24">
        <v>1348</v>
      </c>
      <c r="E23" s="24">
        <f t="shared" si="0"/>
        <v>-3</v>
      </c>
      <c r="F23" s="25">
        <f t="shared" si="1"/>
        <v>-2</v>
      </c>
      <c r="G23" s="26">
        <v>16.2</v>
      </c>
      <c r="H23" s="26">
        <v>1.1</v>
      </c>
      <c r="I23" s="26">
        <v>21.8</v>
      </c>
      <c r="J23" s="26">
        <v>1.3</v>
      </c>
      <c r="K23" s="26">
        <v>21.1</v>
      </c>
      <c r="L23" s="26">
        <v>2.4</v>
      </c>
      <c r="M23" s="27">
        <f t="shared" si="2"/>
        <v>96.78899082568807</v>
      </c>
    </row>
    <row r="24" spans="1:13" ht="15.75" customHeight="1">
      <c r="A24" s="22" t="s">
        <v>27</v>
      </c>
      <c r="B24" s="24">
        <v>4681</v>
      </c>
      <c r="C24" s="24">
        <v>4639</v>
      </c>
      <c r="D24" s="24">
        <v>4697</v>
      </c>
      <c r="E24" s="24">
        <f t="shared" si="0"/>
        <v>-42</v>
      </c>
      <c r="F24" s="25">
        <f t="shared" si="1"/>
        <v>-58</v>
      </c>
      <c r="G24" s="26">
        <v>15.6</v>
      </c>
      <c r="H24" s="26">
        <v>-0.9</v>
      </c>
      <c r="I24" s="26">
        <v>72.4</v>
      </c>
      <c r="J24" s="26">
        <v>-3.9</v>
      </c>
      <c r="K24" s="26">
        <v>67.3</v>
      </c>
      <c r="L24" s="26">
        <v>6.8</v>
      </c>
      <c r="M24" s="27">
        <f t="shared" si="2"/>
        <v>92.95580110497237</v>
      </c>
    </row>
    <row r="25" spans="1:13" ht="15.75" customHeight="1">
      <c r="A25" s="22" t="s">
        <v>28</v>
      </c>
      <c r="B25" s="23">
        <v>2903</v>
      </c>
      <c r="C25" s="24">
        <v>2762</v>
      </c>
      <c r="D25" s="24">
        <v>2908</v>
      </c>
      <c r="E25" s="24">
        <f t="shared" si="0"/>
        <v>-141</v>
      </c>
      <c r="F25" s="25">
        <f>C25-D25</f>
        <v>-146</v>
      </c>
      <c r="G25" s="26">
        <v>21.5</v>
      </c>
      <c r="H25" s="26">
        <v>1.3</v>
      </c>
      <c r="I25" s="26">
        <v>59.2</v>
      </c>
      <c r="J25" s="26">
        <v>0.5</v>
      </c>
      <c r="K25" s="26">
        <v>55.9</v>
      </c>
      <c r="L25" s="26">
        <v>0.8</v>
      </c>
      <c r="M25" s="27">
        <f t="shared" si="2"/>
        <v>94.42567567567566</v>
      </c>
    </row>
    <row r="26" spans="1:13" ht="15.75" customHeight="1">
      <c r="A26" s="22" t="s">
        <v>29</v>
      </c>
      <c r="B26" s="24">
        <v>660</v>
      </c>
      <c r="C26" s="24">
        <v>662</v>
      </c>
      <c r="D26" s="24">
        <v>660</v>
      </c>
      <c r="E26" s="24">
        <f t="shared" si="0"/>
        <v>2</v>
      </c>
      <c r="F26" s="25">
        <f>C26-D26</f>
        <v>2</v>
      </c>
      <c r="G26" s="26">
        <v>8.4</v>
      </c>
      <c r="H26" s="26">
        <v>-0.5</v>
      </c>
      <c r="I26" s="26">
        <v>5.6</v>
      </c>
      <c r="J26" s="26">
        <v>-0.2</v>
      </c>
      <c r="K26" s="26">
        <v>5</v>
      </c>
      <c r="L26" s="26">
        <v>-0.1</v>
      </c>
      <c r="M26" s="27">
        <f t="shared" si="2"/>
        <v>89.28571428571429</v>
      </c>
    </row>
    <row r="27" spans="1:17" ht="15.75" customHeight="1">
      <c r="A27" s="22" t="s">
        <v>30</v>
      </c>
      <c r="B27" s="23">
        <v>0</v>
      </c>
      <c r="C27" s="24">
        <v>0</v>
      </c>
      <c r="D27" s="24">
        <v>363</v>
      </c>
      <c r="E27" s="24">
        <f t="shared" si="0"/>
        <v>0</v>
      </c>
      <c r="F27" s="25">
        <f t="shared" si="1"/>
        <v>-363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Q27" s="20"/>
    </row>
    <row r="28" spans="1:13" ht="15.75" customHeight="1">
      <c r="A28" s="22" t="s">
        <v>31</v>
      </c>
      <c r="B28" s="23">
        <v>1199</v>
      </c>
      <c r="C28" s="24">
        <v>802</v>
      </c>
      <c r="D28" s="24">
        <v>944</v>
      </c>
      <c r="E28" s="24">
        <f t="shared" si="0"/>
        <v>-397</v>
      </c>
      <c r="F28" s="25">
        <f>C28-D28</f>
        <v>-142</v>
      </c>
      <c r="G28" s="26">
        <v>14.8</v>
      </c>
      <c r="H28" s="26">
        <v>0.5</v>
      </c>
      <c r="I28" s="26">
        <v>11.9</v>
      </c>
      <c r="J28" s="26">
        <v>-1.4</v>
      </c>
      <c r="K28" s="26">
        <v>11.3</v>
      </c>
      <c r="L28" s="26">
        <v>-0.9</v>
      </c>
      <c r="M28" s="27">
        <f t="shared" si="2"/>
        <v>94.95798319327731</v>
      </c>
    </row>
    <row r="29" spans="1:13" ht="15.75" customHeight="1">
      <c r="A29" s="22" t="s">
        <v>32</v>
      </c>
      <c r="B29" s="23">
        <v>1590</v>
      </c>
      <c r="C29" s="24">
        <v>1697</v>
      </c>
      <c r="D29" s="24">
        <v>1673</v>
      </c>
      <c r="E29" s="24">
        <f t="shared" si="0"/>
        <v>107</v>
      </c>
      <c r="F29" s="25">
        <f>C29-D29</f>
        <v>24</v>
      </c>
      <c r="G29" s="26">
        <v>21.2</v>
      </c>
      <c r="H29" s="26">
        <v>0.5</v>
      </c>
      <c r="I29" s="26">
        <v>35.9</v>
      </c>
      <c r="J29" s="26">
        <v>1.3</v>
      </c>
      <c r="K29" s="26">
        <v>31.5</v>
      </c>
      <c r="L29" s="26">
        <v>-3.5</v>
      </c>
      <c r="M29" s="27">
        <f t="shared" si="2"/>
        <v>87.74373259052925</v>
      </c>
    </row>
    <row r="30" spans="1:13" ht="15.75" customHeight="1">
      <c r="A30" s="22" t="s">
        <v>33</v>
      </c>
      <c r="B30" s="23">
        <v>3919</v>
      </c>
      <c r="C30" s="24">
        <v>3969</v>
      </c>
      <c r="D30" s="24">
        <v>3928</v>
      </c>
      <c r="E30" s="24">
        <f t="shared" si="0"/>
        <v>50</v>
      </c>
      <c r="F30" s="25">
        <f>C30-D30</f>
        <v>41</v>
      </c>
      <c r="G30" s="26">
        <v>16.3</v>
      </c>
      <c r="H30" s="26">
        <v>-0.1</v>
      </c>
      <c r="I30" s="26">
        <v>64.5</v>
      </c>
      <c r="J30" s="26">
        <v>0</v>
      </c>
      <c r="K30" s="26">
        <v>60.5</v>
      </c>
      <c r="L30" s="26">
        <v>-0.7</v>
      </c>
      <c r="M30" s="27">
        <f t="shared" si="2"/>
        <v>93.7984496124031</v>
      </c>
    </row>
    <row r="31" spans="1:13" ht="15.75" customHeight="1">
      <c r="A31" s="22" t="s">
        <v>34</v>
      </c>
      <c r="B31" s="23">
        <v>4370</v>
      </c>
      <c r="C31" s="24">
        <v>4371</v>
      </c>
      <c r="D31" s="24">
        <v>4221</v>
      </c>
      <c r="E31" s="24">
        <f t="shared" si="0"/>
        <v>1</v>
      </c>
      <c r="F31" s="25">
        <f>C31-D31</f>
        <v>150</v>
      </c>
      <c r="G31" s="26">
        <v>14.5</v>
      </c>
      <c r="H31" s="26">
        <v>-1.5</v>
      </c>
      <c r="I31" s="26">
        <v>63.4</v>
      </c>
      <c r="J31" s="26">
        <v>-4.1</v>
      </c>
      <c r="K31" s="26">
        <v>57.3</v>
      </c>
      <c r="L31" s="26">
        <v>-3.8</v>
      </c>
      <c r="M31" s="27">
        <f t="shared" si="2"/>
        <v>90.37854889589904</v>
      </c>
    </row>
    <row r="32" spans="1:13" s="21" customFormat="1" ht="15.75" customHeight="1">
      <c r="A32" s="22" t="s">
        <v>35</v>
      </c>
      <c r="B32" s="23">
        <v>6223</v>
      </c>
      <c r="C32" s="24">
        <v>6347</v>
      </c>
      <c r="D32" s="24">
        <v>6222</v>
      </c>
      <c r="E32" s="24">
        <f t="shared" si="0"/>
        <v>124</v>
      </c>
      <c r="F32" s="25">
        <f>C32-D32</f>
        <v>125</v>
      </c>
      <c r="G32" s="26">
        <v>21.3</v>
      </c>
      <c r="H32" s="26">
        <v>-0.4</v>
      </c>
      <c r="I32" s="26">
        <v>135.1</v>
      </c>
      <c r="J32" s="26">
        <v>9</v>
      </c>
      <c r="K32" s="26">
        <v>127.8</v>
      </c>
      <c r="L32" s="26">
        <v>8.6</v>
      </c>
      <c r="M32" s="27">
        <f t="shared" si="2"/>
        <v>94.59659511472984</v>
      </c>
    </row>
    <row r="33" spans="1:13" ht="13.5" customHeight="1">
      <c r="A33" s="22" t="s">
        <v>51</v>
      </c>
      <c r="B33" s="23">
        <v>3809</v>
      </c>
      <c r="C33" s="24">
        <v>3863</v>
      </c>
      <c r="D33" s="24">
        <v>3996</v>
      </c>
      <c r="E33" s="24">
        <f t="shared" si="0"/>
        <v>54</v>
      </c>
      <c r="F33" s="25">
        <f t="shared" si="1"/>
        <v>-133</v>
      </c>
      <c r="G33" s="26">
        <v>17.2</v>
      </c>
      <c r="H33" s="26">
        <v>-1.1</v>
      </c>
      <c r="I33" s="26">
        <v>66.3</v>
      </c>
      <c r="J33" s="26">
        <v>-2.3</v>
      </c>
      <c r="K33" s="26">
        <v>56.6</v>
      </c>
      <c r="L33" s="26">
        <v>-1.2</v>
      </c>
      <c r="M33" s="27">
        <f t="shared" si="2"/>
        <v>85.36953242835597</v>
      </c>
    </row>
    <row r="34" spans="1:13" ht="15.75" customHeight="1">
      <c r="A34" s="22" t="s">
        <v>36</v>
      </c>
      <c r="B34" s="23">
        <v>597</v>
      </c>
      <c r="C34" s="24">
        <v>608</v>
      </c>
      <c r="D34" s="24">
        <v>634</v>
      </c>
      <c r="E34" s="24">
        <f t="shared" si="0"/>
        <v>11</v>
      </c>
      <c r="F34" s="25">
        <f t="shared" si="1"/>
        <v>-26</v>
      </c>
      <c r="G34" s="26">
        <v>16.8</v>
      </c>
      <c r="H34" s="26">
        <v>4.1</v>
      </c>
      <c r="I34" s="26">
        <v>12</v>
      </c>
      <c r="J34" s="26">
        <v>1.8</v>
      </c>
      <c r="K34" s="26">
        <v>11.7</v>
      </c>
      <c r="L34" s="26">
        <v>2.8</v>
      </c>
      <c r="M34" s="27">
        <f t="shared" si="2"/>
        <v>97.5</v>
      </c>
    </row>
    <row r="35" spans="1:13" ht="15.75" customHeight="1">
      <c r="A35" s="22" t="s">
        <v>37</v>
      </c>
      <c r="B35" s="23">
        <v>199</v>
      </c>
      <c r="C35" s="24">
        <v>200</v>
      </c>
      <c r="D35" s="24">
        <v>200</v>
      </c>
      <c r="E35" s="24">
        <f t="shared" si="0"/>
        <v>1</v>
      </c>
      <c r="F35" s="25">
        <f t="shared" si="1"/>
        <v>0</v>
      </c>
      <c r="G35" s="26">
        <v>16</v>
      </c>
      <c r="H35" s="26">
        <v>0.5</v>
      </c>
      <c r="I35" s="26">
        <v>3.2</v>
      </c>
      <c r="J35" s="26">
        <v>0.1</v>
      </c>
      <c r="K35" s="26">
        <v>3</v>
      </c>
      <c r="L35" s="26">
        <v>0</v>
      </c>
      <c r="M35" s="27">
        <f t="shared" si="2"/>
        <v>93.75</v>
      </c>
    </row>
    <row r="36" spans="1:13" ht="15.75" customHeight="1">
      <c r="A36" s="22" t="s">
        <v>38</v>
      </c>
      <c r="B36" s="23">
        <v>8023</v>
      </c>
      <c r="C36" s="24">
        <v>7938</v>
      </c>
      <c r="D36" s="24">
        <v>8022</v>
      </c>
      <c r="E36" s="24">
        <f t="shared" si="0"/>
        <v>-85</v>
      </c>
      <c r="F36" s="25">
        <f t="shared" si="1"/>
        <v>-84</v>
      </c>
      <c r="G36" s="26">
        <v>16.1</v>
      </c>
      <c r="H36" s="26">
        <v>0.5</v>
      </c>
      <c r="I36" s="26">
        <v>127.8</v>
      </c>
      <c r="J36" s="26">
        <v>3.6</v>
      </c>
      <c r="K36" s="26">
        <v>119.2</v>
      </c>
      <c r="L36" s="26">
        <v>0.2</v>
      </c>
      <c r="M36" s="27">
        <f t="shared" si="2"/>
        <v>93.27073552425665</v>
      </c>
    </row>
    <row r="37" spans="1:13" ht="15.75" customHeight="1">
      <c r="A37" s="22" t="s">
        <v>39</v>
      </c>
      <c r="B37" s="23">
        <v>726</v>
      </c>
      <c r="C37" s="24">
        <v>665</v>
      </c>
      <c r="D37" s="24">
        <v>726</v>
      </c>
      <c r="E37" s="24">
        <f t="shared" si="0"/>
        <v>-61</v>
      </c>
      <c r="F37" s="25">
        <f t="shared" si="1"/>
        <v>-61</v>
      </c>
      <c r="G37" s="26">
        <v>15</v>
      </c>
      <c r="H37" s="26">
        <v>3.8</v>
      </c>
      <c r="I37" s="26">
        <v>9.9</v>
      </c>
      <c r="J37" s="26">
        <v>1.7</v>
      </c>
      <c r="K37" s="26">
        <v>9.3</v>
      </c>
      <c r="L37" s="26">
        <v>2.1</v>
      </c>
      <c r="M37" s="27">
        <f t="shared" si="2"/>
        <v>93.93939393939394</v>
      </c>
    </row>
    <row r="38" spans="1:13" ht="15.75" customHeight="1">
      <c r="A38" s="22" t="s">
        <v>40</v>
      </c>
      <c r="B38" s="24">
        <v>2706</v>
      </c>
      <c r="C38" s="24">
        <v>2706</v>
      </c>
      <c r="D38" s="24">
        <v>2706</v>
      </c>
      <c r="E38" s="24">
        <f t="shared" si="0"/>
        <v>0</v>
      </c>
      <c r="F38" s="25">
        <f t="shared" si="1"/>
        <v>0</v>
      </c>
      <c r="G38" s="26">
        <v>16.3</v>
      </c>
      <c r="H38" s="26">
        <v>1.6</v>
      </c>
      <c r="I38" s="26">
        <v>44.2</v>
      </c>
      <c r="J38" s="26">
        <v>4.4</v>
      </c>
      <c r="K38" s="26">
        <v>42.8</v>
      </c>
      <c r="L38" s="26">
        <v>8.4</v>
      </c>
      <c r="M38" s="27">
        <f t="shared" si="2"/>
        <v>96.83257918552034</v>
      </c>
    </row>
    <row r="39" spans="1:13" ht="15.75" customHeight="1">
      <c r="A39" s="22" t="s">
        <v>41</v>
      </c>
      <c r="B39" s="24">
        <v>2050</v>
      </c>
      <c r="C39" s="24">
        <v>1950</v>
      </c>
      <c r="D39" s="24">
        <v>2097</v>
      </c>
      <c r="E39" s="24">
        <f t="shared" si="0"/>
        <v>-100</v>
      </c>
      <c r="F39" s="25">
        <f t="shared" si="1"/>
        <v>-147</v>
      </c>
      <c r="G39" s="26">
        <v>16.3</v>
      </c>
      <c r="H39" s="26">
        <v>0.1</v>
      </c>
      <c r="I39" s="26">
        <v>31.7</v>
      </c>
      <c r="J39" s="26">
        <v>-2.1</v>
      </c>
      <c r="K39" s="26">
        <v>30</v>
      </c>
      <c r="L39" s="26">
        <v>-1.4</v>
      </c>
      <c r="M39" s="27">
        <f t="shared" si="2"/>
        <v>94.6372239747634</v>
      </c>
    </row>
    <row r="40" spans="1:13" ht="15.75" customHeight="1">
      <c r="A40" s="22" t="s">
        <v>42</v>
      </c>
      <c r="B40" s="23">
        <v>1160</v>
      </c>
      <c r="C40" s="24">
        <v>991</v>
      </c>
      <c r="D40" s="24">
        <v>1195</v>
      </c>
      <c r="E40" s="24">
        <f t="shared" si="0"/>
        <v>-169</v>
      </c>
      <c r="F40" s="25">
        <f t="shared" si="1"/>
        <v>-204</v>
      </c>
      <c r="G40" s="26">
        <v>14</v>
      </c>
      <c r="H40" s="26">
        <v>3.9</v>
      </c>
      <c r="I40" s="26">
        <v>13.9</v>
      </c>
      <c r="J40" s="26">
        <v>1.8</v>
      </c>
      <c r="K40" s="26">
        <v>13.5</v>
      </c>
      <c r="L40" s="26">
        <v>2</v>
      </c>
      <c r="M40" s="27">
        <f t="shared" si="2"/>
        <v>97.12230215827337</v>
      </c>
    </row>
    <row r="41" spans="1:13" ht="15.75" customHeight="1">
      <c r="A41" s="22" t="s">
        <v>50</v>
      </c>
      <c r="B41" s="23">
        <v>607</v>
      </c>
      <c r="C41" s="24">
        <v>594</v>
      </c>
      <c r="D41" s="24">
        <v>833</v>
      </c>
      <c r="E41" s="24">
        <f t="shared" si="0"/>
        <v>-13</v>
      </c>
      <c r="F41" s="25">
        <f t="shared" si="1"/>
        <v>-239</v>
      </c>
      <c r="G41" s="26">
        <v>12.7</v>
      </c>
      <c r="H41" s="26">
        <v>-1.6</v>
      </c>
      <c r="I41" s="26">
        <v>7.6</v>
      </c>
      <c r="J41" s="26">
        <v>-2.3</v>
      </c>
      <c r="K41" s="26">
        <v>6.8</v>
      </c>
      <c r="L41" s="26">
        <v>-0.6</v>
      </c>
      <c r="M41" s="27">
        <f t="shared" si="2"/>
        <v>89.47368421052632</v>
      </c>
    </row>
    <row r="42" spans="1:13" ht="15.75" customHeight="1">
      <c r="A42" s="22"/>
      <c r="B42" s="24"/>
      <c r="C42" s="24"/>
      <c r="D42" s="24"/>
      <c r="E42" s="24"/>
      <c r="F42" s="25"/>
      <c r="G42" s="26"/>
      <c r="H42" s="26"/>
      <c r="I42" s="26"/>
      <c r="J42" s="26"/>
      <c r="K42" s="26"/>
      <c r="L42" s="26"/>
      <c r="M42" s="28"/>
    </row>
    <row r="43" spans="1:13" ht="15.75" customHeight="1">
      <c r="A43" s="22" t="s">
        <v>43</v>
      </c>
      <c r="B43" s="24">
        <f>SUM(B6:B41)</f>
        <v>92530</v>
      </c>
      <c r="C43" s="24">
        <f>SUM(C6:C42)</f>
        <v>90233</v>
      </c>
      <c r="D43" s="24">
        <f>SUM(D6:D42)</f>
        <v>94496</v>
      </c>
      <c r="E43" s="24">
        <f>C43-B43</f>
        <v>-2297</v>
      </c>
      <c r="F43" s="25">
        <f t="shared" si="1"/>
        <v>-4263</v>
      </c>
      <c r="G43" s="26">
        <f>I43/C43*1000</f>
        <v>17.42488889873993</v>
      </c>
      <c r="H43" s="26">
        <v>1</v>
      </c>
      <c r="I43" s="26">
        <f>SUM(I6:I42)</f>
        <v>1572.3</v>
      </c>
      <c r="J43" s="26">
        <f>SUM(J6:J42)</f>
        <v>46.8</v>
      </c>
      <c r="K43" s="26">
        <f>SUM(K6:K42)</f>
        <v>1455.5799999999997</v>
      </c>
      <c r="L43" s="26">
        <f>SUM(L6:L42)</f>
        <v>45.1</v>
      </c>
      <c r="M43" s="27">
        <f>K43/I43*100</f>
        <v>92.57648031546141</v>
      </c>
    </row>
    <row r="44" spans="1:13" ht="12.75">
      <c r="A44" s="29"/>
      <c r="B44" s="29"/>
      <c r="C44" s="34" t="s">
        <v>54</v>
      </c>
      <c r="D44" s="35"/>
      <c r="E44" s="35"/>
      <c r="F44" s="36"/>
      <c r="G44" s="26">
        <v>16.4</v>
      </c>
      <c r="H44" s="30"/>
      <c r="I44" s="31">
        <v>1</v>
      </c>
      <c r="J44" s="30"/>
      <c r="K44" s="30"/>
      <c r="L44" s="30" t="s">
        <v>52</v>
      </c>
      <c r="M44" s="32"/>
    </row>
    <row r="47" ht="12.75">
      <c r="H47" s="2" t="s">
        <v>55</v>
      </c>
    </row>
  </sheetData>
  <sheetProtection/>
  <mergeCells count="5">
    <mergeCell ref="C44:F44"/>
    <mergeCell ref="A1:M1"/>
    <mergeCell ref="A2:M2"/>
    <mergeCell ref="B3:F4"/>
    <mergeCell ref="M3:M5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3"/>
  <ignoredErrors>
    <ignoredError sqref="F3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sox-4</cp:lastModifiedBy>
  <cp:lastPrinted>2015-08-26T06:26:28Z</cp:lastPrinted>
  <dcterms:created xsi:type="dcterms:W3CDTF">1996-10-08T23:32:33Z</dcterms:created>
  <dcterms:modified xsi:type="dcterms:W3CDTF">2015-08-27T06:20:18Z</dcterms:modified>
  <cp:category/>
  <cp:version/>
  <cp:contentType/>
  <cp:contentStatus/>
</cp:coreProperties>
</file>