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6.08.15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<sst xmlns="http://schemas.openxmlformats.org/spreadsheetml/2006/main" count="24" uniqueCount="22">
  <si>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Наименование сельхоз организации</t>
  </si>
  <si>
    <t>Поголовье коров на отчетную дату</t>
  </si>
  <si>
    <t xml:space="preserve">     +/- к прошлому году, гол</t>
  </si>
  <si>
    <t>Надой на 1 фуражную корову, кг</t>
  </si>
  <si>
    <t xml:space="preserve">     +/- к прошлому году, кг</t>
  </si>
  <si>
    <t>ЗАО "Доры"</t>
  </si>
  <si>
    <t>Итого</t>
  </si>
  <si>
    <t>Жирность молока</t>
  </si>
  <si>
    <t>Собственная реализация</t>
  </si>
  <si>
    <t xml:space="preserve">Поголовье коров 2014 год </t>
  </si>
  <si>
    <t>Надой на 1 фуражную корову 2014, кг</t>
  </si>
  <si>
    <t>Валовый надой молока, кг</t>
  </si>
  <si>
    <t>Валовый надой молока 2014,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</si>
  <si>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</si>
  <si>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</si>
  <si>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физическом весе 2014 , кг</t>
  </si>
  <si>
    <t>Реализовано молока в зачетном весе, кг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</si>
  <si>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</si>
  <si>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</si>
  <si>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              имени Кирова"</t>
  </si>
  <si>
    <t>ООО "Колхоз               "Заветы Ильича"</t>
  </si>
  <si>
    <t>Производство молока в сельскохозяйственных организациях                                                                                                                                                                             Лотошинского муниципального района на 26 августа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</si>
</sst>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164" fontId="4" fillId="25" borderId="10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2" fillId="25" borderId="14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164" fontId="4" fillId="24" borderId="18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164" fontId="4" fillId="24" borderId="21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workbookViewId="0" topLeftCell="A1">
      <selection activeCell="F13" sqref="F13"/>
    </sheetView>
  </sheetViews>
  <sheetFormatPr defaultColWidth="9.140625" defaultRowHeight="15"/>
  <cols>
    <col min="1" max="1" width="19.7109375" style="0" customWidth="1"/>
    <col min="2" max="2" width="10.00390625" style="0" customWidth="1"/>
    <col min="3" max="3" width="9.28125" style="0" customWidth="1"/>
    <col min="4" max="4" width="9.8515625" style="0" customWidth="1"/>
    <col min="5" max="5" width="11.00390625" style="0" customWidth="1"/>
    <col min="6" max="6" width="9.57421875" style="0" customWidth="1"/>
    <col min="7" max="7" width="10.00390625" style="0" customWidth="1"/>
    <col min="8" max="8" width="9.421875" style="0" customWidth="1"/>
    <col min="9" max="9" width="9.28125" style="0" customWidth="1"/>
    <col min="11" max="11" width="11.8515625" style="0" customWidth="1"/>
    <col min="12" max="12" width="10.421875" style="0" customWidth="1"/>
    <col min="13" max="13" width="10.7109375" style="0" customWidth="1"/>
    <col min="14" max="14" width="10.00390625" style="0" customWidth="1"/>
    <col min="15" max="15" width="10.7109375" style="0" customWidth="1"/>
    <col min="16" max="16" width="8.8515625" style="0" customWidth="1"/>
  </cols>
  <sheetData>
    <row r="1" spans="1:16" s="1" customFormat="1" ht="84" customHeight="1" thickBot="1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9"/>
    </row>
    <row r="2" spans="1:16" s="6" customFormat="1" ht="75.75" customHeight="1" thickBot="1">
      <c r="A2" s="7" t="s">
        <v>0</v>
      </c>
      <c r="B2" s="8" t="s">
        <v>1</v>
      </c>
      <c r="C2" s="8" t="s">
        <v>9</v>
      </c>
      <c r="D2" s="8" t="s">
        <v>2</v>
      </c>
      <c r="E2" s="8" t="s">
        <v>11</v>
      </c>
      <c r="F2" s="8" t="s">
        <v>12</v>
      </c>
      <c r="G2" s="8" t="s">
        <v>4</v>
      </c>
      <c r="H2" s="8" t="s">
        <v>3</v>
      </c>
      <c r="I2" s="8" t="s">
        <v>10</v>
      </c>
      <c r="J2" s="8" t="s">
        <v>4</v>
      </c>
      <c r="K2" s="8" t="s">
        <v>13</v>
      </c>
      <c r="L2" s="8" t="s">
        <v>14</v>
      </c>
      <c r="M2" s="8" t="s">
        <v>15</v>
      </c>
      <c r="N2" s="8" t="s">
        <v>4</v>
      </c>
      <c r="O2" s="9" t="s">
        <v>16</v>
      </c>
      <c r="P2" s="10" t="s">
        <v>7</v>
      </c>
    </row>
    <row r="3" spans="1:16" s="5" customFormat="1" ht="51.75" customHeight="1">
      <c r="A3" s="18" t="s">
        <v>17</v>
      </c>
      <c r="B3" s="24">
        <v>1024</v>
      </c>
      <c r="C3" s="24">
        <v>1150</v>
      </c>
      <c r="D3" s="24">
        <f aca="true" t="shared" si="0" ref="D3:D9">B3-C3</f>
        <v>-126</v>
      </c>
      <c r="E3" s="24">
        <v>13477</v>
      </c>
      <c r="F3" s="24">
        <v>12231</v>
      </c>
      <c r="G3" s="24">
        <f aca="true" t="shared" si="1" ref="G3:G9">E3-F3</f>
        <v>1246</v>
      </c>
      <c r="H3" s="25">
        <f>E3/B3</f>
        <v>13.1611328125</v>
      </c>
      <c r="I3" s="24">
        <v>10.6</v>
      </c>
      <c r="J3" s="25">
        <f aca="true" t="shared" si="2" ref="J3:J9">H3-I3</f>
        <v>2.5611328125000004</v>
      </c>
      <c r="K3" s="24">
        <v>503</v>
      </c>
      <c r="L3" s="24">
        <v>12974</v>
      </c>
      <c r="M3" s="24">
        <v>11755</v>
      </c>
      <c r="N3" s="24">
        <f aca="true" t="shared" si="3" ref="N3:N9">L3-M3</f>
        <v>1219</v>
      </c>
      <c r="O3" s="26">
        <f>L3*P3/3.4</f>
        <v>15263.529411764706</v>
      </c>
      <c r="P3" s="27">
        <v>4</v>
      </c>
    </row>
    <row r="4" spans="1:16" s="5" customFormat="1" ht="51.75" customHeight="1">
      <c r="A4" s="15" t="s">
        <v>18</v>
      </c>
      <c r="B4" s="2">
        <v>1213</v>
      </c>
      <c r="C4" s="2">
        <v>1267</v>
      </c>
      <c r="D4" s="2">
        <f t="shared" si="0"/>
        <v>-54</v>
      </c>
      <c r="E4" s="2">
        <v>23506</v>
      </c>
      <c r="F4" s="2">
        <v>18331</v>
      </c>
      <c r="G4" s="2">
        <f t="shared" si="1"/>
        <v>5175</v>
      </c>
      <c r="H4" s="3">
        <f>E4/B4</f>
        <v>19.378400659521848</v>
      </c>
      <c r="I4" s="2">
        <v>14.5</v>
      </c>
      <c r="J4" s="3">
        <f t="shared" si="2"/>
        <v>4.878400659521848</v>
      </c>
      <c r="K4" s="2">
        <v>1466</v>
      </c>
      <c r="L4" s="2">
        <v>22040</v>
      </c>
      <c r="M4" s="2">
        <v>17130</v>
      </c>
      <c r="N4" s="2">
        <f t="shared" si="3"/>
        <v>4910</v>
      </c>
      <c r="O4" s="4">
        <f>L4*P4/3.4</f>
        <v>23984.70588235294</v>
      </c>
      <c r="P4" s="16">
        <v>3.7</v>
      </c>
    </row>
    <row r="5" spans="1:16" s="5" customFormat="1" ht="33" customHeight="1">
      <c r="A5" s="15" t="s">
        <v>19</v>
      </c>
      <c r="B5" s="2">
        <v>900</v>
      </c>
      <c r="C5" s="2">
        <v>900</v>
      </c>
      <c r="D5" s="2">
        <f t="shared" si="0"/>
        <v>0</v>
      </c>
      <c r="E5" s="2">
        <v>13228</v>
      </c>
      <c r="F5" s="2">
        <v>14188</v>
      </c>
      <c r="G5" s="2">
        <f t="shared" si="1"/>
        <v>-960</v>
      </c>
      <c r="H5" s="3">
        <f>E5/B5</f>
        <v>14.697777777777778</v>
      </c>
      <c r="I5" s="2">
        <v>15.7</v>
      </c>
      <c r="J5" s="3">
        <f t="shared" si="2"/>
        <v>-1.0022222222222208</v>
      </c>
      <c r="K5" s="2">
        <v>1330</v>
      </c>
      <c r="L5" s="2">
        <v>11098</v>
      </c>
      <c r="M5" s="2">
        <v>13135</v>
      </c>
      <c r="N5" s="2">
        <f t="shared" si="3"/>
        <v>-2037</v>
      </c>
      <c r="O5" s="4">
        <f>L5*P5/3.4</f>
        <v>11652.9</v>
      </c>
      <c r="P5" s="16">
        <v>3.57</v>
      </c>
    </row>
    <row r="6" spans="1:16" s="5" customFormat="1" ht="33" customHeight="1">
      <c r="A6" s="19" t="s">
        <v>5</v>
      </c>
      <c r="B6" s="22"/>
      <c r="C6" s="11">
        <v>342</v>
      </c>
      <c r="D6" s="11">
        <f t="shared" si="0"/>
        <v>-342</v>
      </c>
      <c r="E6" s="11"/>
      <c r="F6" s="11">
        <v>5171</v>
      </c>
      <c r="G6" s="11">
        <f t="shared" si="1"/>
        <v>-5171</v>
      </c>
      <c r="H6" s="12"/>
      <c r="I6" s="11">
        <v>15.1</v>
      </c>
      <c r="J6" s="12">
        <f t="shared" si="2"/>
        <v>-15.1</v>
      </c>
      <c r="K6" s="11"/>
      <c r="L6" s="11"/>
      <c r="M6" s="11">
        <v>4922</v>
      </c>
      <c r="N6" s="11">
        <f t="shared" si="3"/>
        <v>-4922</v>
      </c>
      <c r="O6" s="12">
        <f>L6*P6/3.4</f>
        <v>0</v>
      </c>
      <c r="P6" s="17"/>
    </row>
    <row r="7" spans="1:16" s="5" customFormat="1" ht="33" customHeight="1">
      <c r="A7" s="15" t="s">
        <v>20</v>
      </c>
      <c r="B7" s="2">
        <v>560</v>
      </c>
      <c r="C7" s="2">
        <v>559</v>
      </c>
      <c r="D7" s="2">
        <f t="shared" si="0"/>
        <v>1</v>
      </c>
      <c r="E7" s="2">
        <v>7702</v>
      </c>
      <c r="F7" s="2">
        <v>6511</v>
      </c>
      <c r="G7" s="2">
        <f t="shared" si="1"/>
        <v>1191</v>
      </c>
      <c r="H7" s="3">
        <f>E7/B7</f>
        <v>13.753571428571428</v>
      </c>
      <c r="I7" s="2">
        <v>11.6</v>
      </c>
      <c r="J7" s="3">
        <f t="shared" si="2"/>
        <v>2.1535714285714285</v>
      </c>
      <c r="K7" s="2">
        <v>387</v>
      </c>
      <c r="L7" s="2">
        <v>7259</v>
      </c>
      <c r="M7" s="2">
        <v>5947</v>
      </c>
      <c r="N7" s="2">
        <f t="shared" si="3"/>
        <v>1312</v>
      </c>
      <c r="O7" s="4">
        <f>L7*P7/3.4</f>
        <v>8326.5</v>
      </c>
      <c r="P7" s="16">
        <v>3.9</v>
      </c>
    </row>
    <row r="8" spans="1:16" s="5" customFormat="1" ht="33" customHeight="1" thickBot="1">
      <c r="A8" s="30" t="s">
        <v>8</v>
      </c>
      <c r="B8" s="31"/>
      <c r="C8" s="31"/>
      <c r="D8" s="31"/>
      <c r="E8" s="31"/>
      <c r="F8" s="31"/>
      <c r="G8" s="31"/>
      <c r="H8" s="32"/>
      <c r="I8" s="31"/>
      <c r="J8" s="32"/>
      <c r="K8" s="31"/>
      <c r="L8" s="31">
        <v>800</v>
      </c>
      <c r="M8" s="31">
        <v>116</v>
      </c>
      <c r="N8" s="31">
        <f t="shared" si="3"/>
        <v>684</v>
      </c>
      <c r="O8" s="33">
        <v>800</v>
      </c>
      <c r="P8" s="34"/>
    </row>
    <row r="9" spans="1:16" s="20" customFormat="1" ht="33" customHeight="1" thickBot="1">
      <c r="A9" s="23" t="s">
        <v>6</v>
      </c>
      <c r="B9" s="13">
        <f>SUM(B3:B7)</f>
        <v>3697</v>
      </c>
      <c r="C9" s="13">
        <f>SUM(C3:C7)</f>
        <v>4218</v>
      </c>
      <c r="D9" s="13">
        <f t="shared" si="0"/>
        <v>-521</v>
      </c>
      <c r="E9" s="13">
        <f>SUM(E3:E8)</f>
        <v>57913</v>
      </c>
      <c r="F9" s="13">
        <f>SUM(F3:F8)</f>
        <v>56432</v>
      </c>
      <c r="G9" s="13">
        <f t="shared" si="1"/>
        <v>1481</v>
      </c>
      <c r="H9" s="14">
        <f>E9/B9</f>
        <v>15.664863402758995</v>
      </c>
      <c r="I9" s="13">
        <v>13.4</v>
      </c>
      <c r="J9" s="14">
        <f t="shared" si="2"/>
        <v>2.2648634027589942</v>
      </c>
      <c r="K9" s="13">
        <f>SUM(K3:K8)</f>
        <v>3686</v>
      </c>
      <c r="L9" s="13">
        <f>SUM(L3:L8)</f>
        <v>54171</v>
      </c>
      <c r="M9" s="13">
        <v>53005</v>
      </c>
      <c r="N9" s="13">
        <f t="shared" si="3"/>
        <v>1166</v>
      </c>
      <c r="O9" s="14">
        <f>SUM(O3:O8)</f>
        <v>60027.63529411765</v>
      </c>
      <c r="P9" s="21">
        <v>3.8</v>
      </c>
    </row>
  </sheetData>
  <sheetProtection/>
  <mergeCells count="1">
    <mergeCell ref="A1:P1"/>
  </mergeCells>
  <printOptions/>
  <pageMargins left="0" right="0" top="0" bottom="0" header="0.31496062992125984" footer="0.31496062992125984"/>
  <pageSetup fitToHeight="1" fitToWidth="1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2015-08-11T06:55:30Z</cp:lastPrinted>
  <dcterms:created xsi:type="dcterms:W3CDTF">2014-09-03T05:37:13Z</dcterms:created>
  <dcterms:modified xsi:type="dcterms:W3CDTF">2015-08-27T06:50:32Z</dcterms:modified>
  <cp:category/>
  <cp:version/>
  <cp:contentType/>
  <cp:contentStatus/>
</cp:coreProperties>
</file>