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7.08.15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<sst xmlns="http://schemas.openxmlformats.org/spreadsheetml/2006/main" count="24" uniqueCount="23">
  <si>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Наименование сельхоз организации</t>
  </si>
  <si>
    <t>Поголовье коров на отчетную дату</t>
  </si>
  <si>
    <t xml:space="preserve">     +/- к прошлому году, гол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</si>
  <si>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</si>
  <si>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</si>
  <si>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</si>
  <si>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</si>
  <si>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</si>
  <si>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</si>
  <si>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</si>
  <si>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</si>
  <si>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</si>
  <si>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</si>
  <si>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</si>
  <si>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</si>
  <si>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</si>
  <si>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</si>
  <si>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</si>
  <si>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</si>
  <si>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</si>
  <si>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</si>
  <si>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 xml:space="preserve">Производство молока в сельскохозяйственных организациях  Лотошинского муниципального района на 27 августа 2015 года                                                                                                                                            </t>
  </si>
  <si>
    <t xml:space="preserve">          +/- к прошлому году, кг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</si>
</sst>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164" fontId="4" fillId="25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center" vertical="center" wrapText="1"/>
    </xf>
    <xf numFmtId="164" fontId="2" fillId="24" borderId="13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164" fontId="4" fillId="24" borderId="18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164" fontId="4" fillId="24" borderId="21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workbookViewId="0" topLeftCell="A1">
      <selection activeCell="D2" sqref="D2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ht="84" customHeight="1" thickBot="1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</row>
    <row r="2" spans="1:16" s="5" customFormat="1" ht="75.75" customHeight="1" thickBot="1">
      <c r="A2" s="6" t="s">
        <v>0</v>
      </c>
      <c r="B2" s="7" t="s">
        <v>1</v>
      </c>
      <c r="C2" s="7" t="s">
        <v>9</v>
      </c>
      <c r="D2" s="7" t="s">
        <v>2</v>
      </c>
      <c r="E2" s="7" t="s">
        <v>11</v>
      </c>
      <c r="F2" s="7" t="s">
        <v>12</v>
      </c>
      <c r="G2" s="7" t="s">
        <v>22</v>
      </c>
      <c r="H2" s="7" t="s">
        <v>3</v>
      </c>
      <c r="I2" s="7" t="s">
        <v>10</v>
      </c>
      <c r="J2" s="7" t="s">
        <v>4</v>
      </c>
      <c r="K2" s="7" t="s">
        <v>13</v>
      </c>
      <c r="L2" s="7" t="s">
        <v>14</v>
      </c>
      <c r="M2" s="7" t="s">
        <v>15</v>
      </c>
      <c r="N2" s="7" t="s">
        <v>4</v>
      </c>
      <c r="O2" s="8" t="s">
        <v>16</v>
      </c>
      <c r="P2" s="9" t="s">
        <v>7</v>
      </c>
    </row>
    <row r="3" spans="1:16" s="4" customFormat="1" ht="51.75" customHeight="1">
      <c r="A3" s="17" t="s">
        <v>17</v>
      </c>
      <c r="B3" s="23">
        <v>1024</v>
      </c>
      <c r="C3" s="23">
        <v>1150</v>
      </c>
      <c r="D3" s="23">
        <f aca="true" t="shared" si="0" ref="D3:D9">B3-C3</f>
        <v>-126</v>
      </c>
      <c r="E3" s="23">
        <v>13385</v>
      </c>
      <c r="F3" s="23">
        <v>12527</v>
      </c>
      <c r="G3" s="23">
        <f aca="true" t="shared" si="1" ref="G3:G9">E3-F3</f>
        <v>858</v>
      </c>
      <c r="H3" s="24">
        <f>E3/B3</f>
        <v>13.0712890625</v>
      </c>
      <c r="I3" s="23">
        <v>10.9</v>
      </c>
      <c r="J3" s="24">
        <f aca="true" t="shared" si="2" ref="J3:J9">H3-I3</f>
        <v>2.1712890624999996</v>
      </c>
      <c r="K3" s="23">
        <v>528</v>
      </c>
      <c r="L3" s="23">
        <v>12857</v>
      </c>
      <c r="M3" s="23">
        <v>12060</v>
      </c>
      <c r="N3" s="23">
        <f aca="true" t="shared" si="3" ref="N3:N9">L3-M3</f>
        <v>797</v>
      </c>
      <c r="O3" s="25">
        <f>L3*P3/3.4</f>
        <v>15125.882352941177</v>
      </c>
      <c r="P3" s="26">
        <v>4</v>
      </c>
    </row>
    <row r="4" spans="1:16" s="4" customFormat="1" ht="51.75" customHeight="1">
      <c r="A4" s="14" t="s">
        <v>18</v>
      </c>
      <c r="B4" s="1">
        <v>1213</v>
      </c>
      <c r="C4" s="1">
        <v>1267</v>
      </c>
      <c r="D4" s="1">
        <f t="shared" si="0"/>
        <v>-54</v>
      </c>
      <c r="E4" s="1">
        <v>23816</v>
      </c>
      <c r="F4" s="1">
        <v>18196</v>
      </c>
      <c r="G4" s="1">
        <f t="shared" si="1"/>
        <v>5620</v>
      </c>
      <c r="H4" s="2">
        <f>E4/B4</f>
        <v>19.63396537510305</v>
      </c>
      <c r="I4" s="1">
        <v>14.4</v>
      </c>
      <c r="J4" s="2">
        <f t="shared" si="2"/>
        <v>5.233965375103049</v>
      </c>
      <c r="K4" s="1">
        <v>1366</v>
      </c>
      <c r="L4" s="1">
        <v>22450</v>
      </c>
      <c r="M4" s="1">
        <v>16965</v>
      </c>
      <c r="N4" s="1">
        <f t="shared" si="3"/>
        <v>5485</v>
      </c>
      <c r="O4" s="3">
        <f>L4*P4/3.4</f>
        <v>24430.88235294118</v>
      </c>
      <c r="P4" s="15">
        <v>3.7</v>
      </c>
    </row>
    <row r="5" spans="1:16" s="4" customFormat="1" ht="33" customHeight="1">
      <c r="A5" s="14" t="s">
        <v>19</v>
      </c>
      <c r="B5" s="1">
        <v>900</v>
      </c>
      <c r="C5" s="1">
        <v>900</v>
      </c>
      <c r="D5" s="1">
        <f t="shared" si="0"/>
        <v>0</v>
      </c>
      <c r="E5" s="1">
        <v>13308</v>
      </c>
      <c r="F5" s="1">
        <v>13913</v>
      </c>
      <c r="G5" s="1">
        <f t="shared" si="1"/>
        <v>-605</v>
      </c>
      <c r="H5" s="2">
        <f>E5/B5</f>
        <v>14.786666666666667</v>
      </c>
      <c r="I5" s="1">
        <v>15.4</v>
      </c>
      <c r="J5" s="2">
        <f t="shared" si="2"/>
        <v>-0.6133333333333333</v>
      </c>
      <c r="K5" s="1">
        <v>1315</v>
      </c>
      <c r="L5" s="1">
        <v>10835</v>
      </c>
      <c r="M5" s="1">
        <v>12800</v>
      </c>
      <c r="N5" s="1">
        <f t="shared" si="3"/>
        <v>-1965</v>
      </c>
      <c r="O5" s="3">
        <f>L5*P5/3.4</f>
        <v>12014.10294117647</v>
      </c>
      <c r="P5" s="15">
        <v>3.77</v>
      </c>
    </row>
    <row r="6" spans="1:16" s="4" customFormat="1" ht="33" customHeight="1">
      <c r="A6" s="18" t="s">
        <v>5</v>
      </c>
      <c r="B6" s="21"/>
      <c r="C6" s="10">
        <v>342</v>
      </c>
      <c r="D6" s="10">
        <f t="shared" si="0"/>
        <v>-342</v>
      </c>
      <c r="E6" s="10"/>
      <c r="F6" s="10">
        <v>5171</v>
      </c>
      <c r="G6" s="10">
        <f t="shared" si="1"/>
        <v>-5171</v>
      </c>
      <c r="H6" s="11"/>
      <c r="I6" s="10">
        <v>15.1</v>
      </c>
      <c r="J6" s="11">
        <f t="shared" si="2"/>
        <v>-15.1</v>
      </c>
      <c r="K6" s="10"/>
      <c r="L6" s="10"/>
      <c r="M6" s="10">
        <v>4922</v>
      </c>
      <c r="N6" s="10">
        <f t="shared" si="3"/>
        <v>-4922</v>
      </c>
      <c r="O6" s="11">
        <f>L6*P6/3.4</f>
        <v>0</v>
      </c>
      <c r="P6" s="16"/>
    </row>
    <row r="7" spans="1:16" s="4" customFormat="1" ht="33" customHeight="1">
      <c r="A7" s="14" t="s">
        <v>20</v>
      </c>
      <c r="B7" s="1">
        <v>560</v>
      </c>
      <c r="C7" s="1">
        <v>559</v>
      </c>
      <c r="D7" s="1">
        <f t="shared" si="0"/>
        <v>1</v>
      </c>
      <c r="E7" s="1">
        <v>7499</v>
      </c>
      <c r="F7" s="1">
        <v>6764</v>
      </c>
      <c r="G7" s="1">
        <f t="shared" si="1"/>
        <v>735</v>
      </c>
      <c r="H7" s="2">
        <f>E7/B7</f>
        <v>13.39107142857143</v>
      </c>
      <c r="I7" s="1">
        <v>12.1</v>
      </c>
      <c r="J7" s="2">
        <f t="shared" si="2"/>
        <v>1.2910714285714295</v>
      </c>
      <c r="K7" s="1">
        <v>372</v>
      </c>
      <c r="L7" s="1">
        <v>7102</v>
      </c>
      <c r="M7" s="1">
        <v>6187</v>
      </c>
      <c r="N7" s="1">
        <f t="shared" si="3"/>
        <v>915</v>
      </c>
      <c r="O7" s="3">
        <f>L7*P7/3.4</f>
        <v>8146.411764705882</v>
      </c>
      <c r="P7" s="15">
        <v>3.9</v>
      </c>
    </row>
    <row r="8" spans="1:16" s="4" customFormat="1" ht="33" customHeight="1" thickBot="1">
      <c r="A8" s="27" t="s">
        <v>8</v>
      </c>
      <c r="B8" s="28"/>
      <c r="C8" s="28"/>
      <c r="D8" s="28"/>
      <c r="E8" s="28"/>
      <c r="F8" s="28"/>
      <c r="G8" s="28"/>
      <c r="H8" s="29"/>
      <c r="I8" s="28"/>
      <c r="J8" s="29"/>
      <c r="K8" s="28"/>
      <c r="L8" s="28">
        <v>1158</v>
      </c>
      <c r="M8" s="28">
        <v>142</v>
      </c>
      <c r="N8" s="28">
        <f t="shared" si="3"/>
        <v>1016</v>
      </c>
      <c r="O8" s="30">
        <v>1158</v>
      </c>
      <c r="P8" s="31"/>
    </row>
    <row r="9" spans="1:16" s="19" customFormat="1" ht="33" customHeight="1" thickBot="1">
      <c r="A9" s="22" t="s">
        <v>6</v>
      </c>
      <c r="B9" s="12">
        <f>SUM(B3:B7)</f>
        <v>3697</v>
      </c>
      <c r="C9" s="12">
        <f>SUM(C3:C7)</f>
        <v>4218</v>
      </c>
      <c r="D9" s="12">
        <f t="shared" si="0"/>
        <v>-521</v>
      </c>
      <c r="E9" s="12">
        <f>SUM(E3:E8)</f>
        <v>58008</v>
      </c>
      <c r="F9" s="12">
        <f>SUM(F3:F8)</f>
        <v>56571</v>
      </c>
      <c r="G9" s="12">
        <f t="shared" si="1"/>
        <v>1437</v>
      </c>
      <c r="H9" s="13">
        <f>E9/B9</f>
        <v>15.690559913443332</v>
      </c>
      <c r="I9" s="12">
        <v>13.4</v>
      </c>
      <c r="J9" s="13">
        <f t="shared" si="2"/>
        <v>2.2905599134433317</v>
      </c>
      <c r="K9" s="12">
        <f>SUM(K3:K8)</f>
        <v>3581</v>
      </c>
      <c r="L9" s="12">
        <f>SUM(L3:L8)</f>
        <v>54402</v>
      </c>
      <c r="M9" s="12">
        <v>53076</v>
      </c>
      <c r="N9" s="12">
        <f t="shared" si="3"/>
        <v>1326</v>
      </c>
      <c r="O9" s="13">
        <f>SUM(O3:O8)</f>
        <v>60875.279411764706</v>
      </c>
      <c r="P9" s="20">
        <v>3.8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2015-08-11T06:55:30Z</cp:lastPrinted>
  <dcterms:created xsi:type="dcterms:W3CDTF">2014-09-03T05:37:13Z</dcterms:created>
  <dcterms:modified xsi:type="dcterms:W3CDTF">2015-08-28T07:17:53Z</dcterms:modified>
  <cp:category/>
  <cp:version/>
  <cp:contentType/>
  <cp:contentStatus/>
</cp:coreProperties>
</file>