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30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<sst xmlns="http://schemas.openxmlformats.org/spreadsheetml/2006/main" count="163" uniqueCount="40">
  <si>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</si>
  <si>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</si>
  <si>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</si>
  <si>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</si>
  <si>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</si>
  <si>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</si>
  <si>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</si>
  <si>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</si>
  <si>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</si>
  <si>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</si>
  <si>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</si>
  <si>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</si>
  <si>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</si>
  <si>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</si>
  <si>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</si>
  <si>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</si>
  <si>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</si>
  <si>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</si>
  <si>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</si>
  <si>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</si>
  <si>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</si>
  <si>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</si>
  <si>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</si>
  <si>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</si>
  <si>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</si>
  <si>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</si>
  <si>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</si>
  <si>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</si>
  <si>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</si>
  <si>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</si>
  <si>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</si>
  <si>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</si>
  <si>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</si>
  <si>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</si>
  <si>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</si>
  <si>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</si>
  <si>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</si>
  <si>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</si>
  <si>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</si>
  <si>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30.09.2015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</si>
</sst>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4" fillId="0" borderId="4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3"/>
      <c r="V1" s="133"/>
      <c r="W1" s="133"/>
    </row>
    <row r="2" spans="1:25" ht="42.75" customHeight="1" thickBot="1">
      <c r="A2" s="140" t="s">
        <v>1</v>
      </c>
      <c r="B2" s="147" t="s">
        <v>2</v>
      </c>
      <c r="C2" s="130"/>
      <c r="D2" s="131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40" t="s">
        <v>22</v>
      </c>
      <c r="V2" s="140" t="s">
        <v>8</v>
      </c>
      <c r="W2" s="152" t="s">
        <v>9</v>
      </c>
      <c r="X2" s="143" t="s">
        <v>19</v>
      </c>
      <c r="Y2" s="144"/>
    </row>
    <row r="3" spans="1:25" ht="42.75" customHeight="1" thickBot="1">
      <c r="A3" s="141"/>
      <c r="B3" s="132"/>
      <c r="C3" s="133"/>
      <c r="D3" s="134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1"/>
      <c r="V3" s="141"/>
      <c r="W3" s="153"/>
      <c r="X3" s="145"/>
      <c r="Y3" s="146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3"/>
      <c r="V1" s="133"/>
      <c r="W1" s="133"/>
    </row>
    <row r="2" spans="1:25" ht="42.75" customHeight="1" thickBot="1">
      <c r="A2" s="140" t="s">
        <v>1</v>
      </c>
      <c r="B2" s="147" t="s">
        <v>2</v>
      </c>
      <c r="C2" s="130"/>
      <c r="D2" s="131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40" t="s">
        <v>22</v>
      </c>
      <c r="V2" s="140" t="s">
        <v>8</v>
      </c>
      <c r="W2" s="152" t="s">
        <v>9</v>
      </c>
      <c r="X2" s="143" t="s">
        <v>19</v>
      </c>
      <c r="Y2" s="144"/>
    </row>
    <row r="3" spans="1:25" ht="42.75" customHeight="1" thickBot="1">
      <c r="A3" s="141"/>
      <c r="B3" s="132"/>
      <c r="C3" s="133"/>
      <c r="D3" s="134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1"/>
      <c r="V3" s="141"/>
      <c r="W3" s="153"/>
      <c r="X3" s="145"/>
      <c r="Y3" s="146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3"/>
      <c r="V1" s="133"/>
      <c r="W1" s="133"/>
    </row>
    <row r="2" spans="1:25" ht="42.75" customHeight="1" thickBot="1">
      <c r="A2" s="140" t="s">
        <v>1</v>
      </c>
      <c r="B2" s="147" t="s">
        <v>2</v>
      </c>
      <c r="C2" s="130"/>
      <c r="D2" s="131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40" t="s">
        <v>22</v>
      </c>
      <c r="V2" s="140" t="s">
        <v>8</v>
      </c>
      <c r="W2" s="152" t="s">
        <v>9</v>
      </c>
      <c r="X2" s="143" t="s">
        <v>19</v>
      </c>
      <c r="Y2" s="144"/>
    </row>
    <row r="3" spans="1:25" ht="42.75" customHeight="1" thickBot="1">
      <c r="A3" s="141"/>
      <c r="B3" s="132"/>
      <c r="C3" s="133"/>
      <c r="D3" s="134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1"/>
      <c r="V3" s="141"/>
      <c r="W3" s="153"/>
      <c r="X3" s="145"/>
      <c r="Y3" s="146"/>
    </row>
    <row r="4" spans="1:25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2"/>
      <c r="V4" s="142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8" sqref="E18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3"/>
      <c r="AB1" s="133"/>
      <c r="AC1" s="133"/>
      <c r="AD1" s="133"/>
      <c r="AE1" s="133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40" t="s">
        <v>29</v>
      </c>
      <c r="AB2" s="140" t="s">
        <v>8</v>
      </c>
      <c r="AC2" s="140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41"/>
      <c r="AB3" s="141"/>
      <c r="AC3" s="141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42"/>
      <c r="AB4" s="142"/>
      <c r="AC4" s="142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463</v>
      </c>
      <c r="AE5" s="64">
        <f aca="true" t="shared" si="8" ref="AE5:AE10">AD5*0.22</f>
        <v>101.86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35</v>
      </c>
      <c r="G6" s="120">
        <f>F6*100/E6</f>
        <v>23.333333333333332</v>
      </c>
      <c r="H6" s="121">
        <v>1440</v>
      </c>
      <c r="I6" s="122">
        <f>H6/F6*10</f>
        <v>411.42857142857144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5753</v>
      </c>
      <c r="T6" s="67">
        <f t="shared" si="5"/>
        <v>69.1051051051051</v>
      </c>
      <c r="U6" s="64">
        <f t="shared" si="6"/>
        <v>1035.54</v>
      </c>
      <c r="V6" s="72"/>
      <c r="W6" s="73"/>
      <c r="X6" s="67"/>
      <c r="Y6" s="64"/>
      <c r="Z6" s="68">
        <f t="shared" si="7"/>
        <v>100.56932966023875</v>
      </c>
      <c r="AA6" s="68">
        <f>M6+Q6+U6+Y6</f>
        <v>6400.81</v>
      </c>
      <c r="AB6" s="74">
        <v>2000</v>
      </c>
      <c r="AC6" s="70">
        <f>AA6/AB6*10</f>
        <v>32.00405000000001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2655</v>
      </c>
      <c r="D8" s="64">
        <f t="shared" si="0"/>
        <v>66.375</v>
      </c>
      <c r="E8" s="72">
        <v>547</v>
      </c>
      <c r="F8" s="73">
        <v>236</v>
      </c>
      <c r="G8" s="120">
        <f>F8*100/E8</f>
        <v>43.144424131627055</v>
      </c>
      <c r="H8" s="121">
        <v>7953</v>
      </c>
      <c r="I8" s="122">
        <f>H8/F8*10</f>
        <v>336.9915254237288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9455</v>
      </c>
      <c r="T8" s="67">
        <f t="shared" si="5"/>
        <v>89.66334755808441</v>
      </c>
      <c r="U8" s="64">
        <f t="shared" si="6"/>
        <v>1701.8999999999999</v>
      </c>
      <c r="V8" s="72">
        <v>300</v>
      </c>
      <c r="W8" s="73">
        <v>285</v>
      </c>
      <c r="X8" s="67">
        <f>W8/V8*100</f>
        <v>95</v>
      </c>
      <c r="Y8" s="64">
        <f>W8*0.85</f>
        <v>242.25</v>
      </c>
      <c r="Z8" s="68">
        <f t="shared" si="7"/>
        <v>91.50310559006212</v>
      </c>
      <c r="AA8" s="68">
        <f>M8+Q8+U8+Y8</f>
        <v>4787.36</v>
      </c>
      <c r="AB8" s="74">
        <v>1961</v>
      </c>
      <c r="AC8" s="70">
        <f>AA8/AB8*10</f>
        <v>24.41285058643549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11973</v>
      </c>
      <c r="D10" s="92">
        <f t="shared" si="0"/>
        <v>78.76973684210526</v>
      </c>
      <c r="E10" s="90">
        <f>SUM(E5:E9)</f>
        <v>1019</v>
      </c>
      <c r="F10" s="91">
        <f>SUM(F5:F9)</f>
        <v>271</v>
      </c>
      <c r="G10" s="99">
        <f>F10*100/E10</f>
        <v>26.594700686947988</v>
      </c>
      <c r="H10" s="126">
        <f>SUM(H7:H9)</f>
        <v>7953</v>
      </c>
      <c r="I10" s="127">
        <f>H10/F10*10</f>
        <v>293.4686346863469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34158</v>
      </c>
      <c r="T10" s="93">
        <f t="shared" si="5"/>
        <v>98.52321892125757</v>
      </c>
      <c r="U10" s="92">
        <f t="shared" si="6"/>
        <v>6148.44</v>
      </c>
      <c r="V10" s="90">
        <f>SUM(V5:V9)</f>
        <v>300</v>
      </c>
      <c r="W10" s="101">
        <f>SUM(W8:W9)</f>
        <v>285</v>
      </c>
      <c r="X10" s="93">
        <f>SUM(X8:X9)</f>
        <v>95</v>
      </c>
      <c r="Y10" s="92">
        <f>W10*0.85</f>
        <v>242.25</v>
      </c>
      <c r="Z10" s="94">
        <f t="shared" si="7"/>
        <v>104.77485842825942</v>
      </c>
      <c r="AA10" s="96">
        <f>SUM(AA5:AA9)</f>
        <v>21558.95</v>
      </c>
      <c r="AB10" s="100">
        <f>SUM(AB5:AB9)</f>
        <v>6537</v>
      </c>
      <c r="AC10" s="128">
        <f>AA10/AB10*10</f>
        <v>32.979883738718065</v>
      </c>
      <c r="AD10" s="129">
        <f>SUM(AD5:AD9)</f>
        <v>1809</v>
      </c>
      <c r="AE10" s="127">
        <f t="shared" si="8"/>
        <v>397.98</v>
      </c>
    </row>
    <row r="14" ht="12" customHeight="1"/>
  </sheetData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2015-09-30T06:57:28Z</dcterms:modified>
  <cp:category/>
  <cp:version/>
  <cp:contentType/>
  <cp:contentStatus/>
</cp:coreProperties>
</file>