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9065" windowHeight="11595"/>
  </bookViews>
  <sheets>
    <sheet name="12.10.15" sheetId="211" r:id="rId1"/>
  </sheets>
  <calcPr calcId="145621"/>
</workbook>
</file>

<file path=xl/calcChain.xml><?xml version="1.0" encoding="utf-8"?>
<calcChain xmlns="http://schemas.openxmlformats.org/spreadsheetml/2006/main">
  <c r="O3" i="211" l="1"/>
  <c r="O4" i="211"/>
  <c r="O9" i="211" s="1"/>
  <c r="O5" i="211"/>
  <c r="O7" i="211"/>
  <c r="N3" i="211"/>
  <c r="N9" i="211" s="1"/>
  <c r="N4" i="211"/>
  <c r="N5" i="211"/>
  <c r="N6" i="211"/>
  <c r="N7" i="211"/>
  <c r="N8" i="211"/>
  <c r="M9" i="211"/>
  <c r="L9" i="211"/>
  <c r="K9" i="211"/>
  <c r="E9" i="211"/>
  <c r="B9" i="211"/>
  <c r="H9" i="211"/>
  <c r="J9" i="211"/>
  <c r="F9" i="211"/>
  <c r="G9" i="211"/>
  <c r="C9" i="211"/>
  <c r="D9" i="211"/>
  <c r="H7" i="211"/>
  <c r="J7" i="211"/>
  <c r="G7" i="211"/>
  <c r="D7" i="211"/>
  <c r="J6" i="211"/>
  <c r="G6" i="211"/>
  <c r="D6" i="211"/>
  <c r="H5" i="211"/>
  <c r="J5" i="211" s="1"/>
  <c r="G5" i="211"/>
  <c r="D5" i="211"/>
  <c r="H4" i="211"/>
  <c r="J4" i="211" s="1"/>
  <c r="G4" i="211"/>
  <c r="D4" i="211"/>
  <c r="H3" i="211"/>
  <c r="J3" i="211" s="1"/>
  <c r="G3" i="211"/>
  <c r="D3" i="211"/>
</calcChain>
</file>

<file path=xl/sharedStrings.xml><?xml version="1.0" encoding="utf-8"?>
<sst xmlns="http://schemas.openxmlformats.org/spreadsheetml/2006/main" count="24" uniqueCount="23">
  <si>
    <t xml:space="preserve">Производство молока в сельскохозяйственных организациях  Лотошинского муниципального района на 12 октября 2015 года                                                                                                                                            </t>
  </si>
  <si>
    <t>Наименование сельхоз организации</t>
  </si>
  <si>
    <t>Поголовье коров на отчетную дату</t>
  </si>
  <si>
    <t xml:space="preserve">Поголовье коров 2014 год </t>
  </si>
  <si>
    <t xml:space="preserve">     +/- к прошлому году, гол</t>
  </si>
  <si>
    <t>Валовый надой молока, кг</t>
  </si>
  <si>
    <t>Валовый надой молока 2014, кг</t>
  </si>
  <si>
    <t xml:space="preserve">          +/- к прошлому году, кг</t>
  </si>
  <si>
    <t>Надой на 1 фуражную корову, кг</t>
  </si>
  <si>
    <t>Надой на 1 фуражную корову 2014, кг</t>
  </si>
  <si>
    <t xml:space="preserve">     +/- к прошлому году,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</si>
  <si>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</si>
  <si>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</si>
  <si>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</si>
  <si>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</si>
  <si>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Жирность молока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</si>
  <si>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</si>
  <si>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</si>
  <si>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</si>
  <si>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ЗАО "Доры"</t>
  </si>
  <si>
    <t>ООО "Колхоз               "Заветы Ильича"</t>
  </si>
  <si>
    <t>Собственная реализация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</si>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</sst>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workbookViewId="0">
      <selection sqref="A1:P1"/>
    </sheetView>
  </sheetViews>
  <sheetFormatPr defaultRowHeight="15" x14ac:dyDescent="0.25"/>
  <cols>
    <col min="1" max="1" width="19.7109375" customWidth="1"/>
    <col min="2" max="2" width="10" customWidth="1"/>
    <col min="3" max="3" width="9.28515625" customWidth="1"/>
    <col min="4" max="4" width="9.85546875" customWidth="1"/>
    <col min="5" max="5" width="11" customWidth="1"/>
    <col min="6" max="6" width="9.5703125" customWidth="1"/>
    <col min="7" max="7" width="10" customWidth="1"/>
    <col min="8" max="8" width="9.42578125" customWidth="1"/>
    <col min="9" max="9" width="9.28515625" customWidth="1"/>
    <col min="11" max="11" width="11.85546875" customWidth="1"/>
    <col min="12" max="12" width="10.42578125" customWidth="1"/>
    <col min="13" max="13" width="10.7109375" customWidth="1"/>
    <col min="14" max="14" width="10" customWidth="1"/>
    <col min="15" max="15" width="10.7109375" customWidth="1"/>
    <col min="16" max="16" width="8.85546875" customWidth="1"/>
  </cols>
  <sheetData>
    <row r="1" spans="1:16" ht="84" customHeight="1" thickBo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5" customFormat="1" ht="75.75" customHeight="1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10</v>
      </c>
      <c r="O2" s="8" t="s">
        <v>14</v>
      </c>
      <c r="P2" s="9" t="s">
        <v>15</v>
      </c>
    </row>
    <row r="3" spans="1:16" s="4" customFormat="1" ht="51.75" customHeight="1" x14ac:dyDescent="0.25">
      <c r="A3" s="23" t="s">
        <v>16</v>
      </c>
      <c r="B3" s="16">
        <v>1024</v>
      </c>
      <c r="C3" s="17">
        <v>1150</v>
      </c>
      <c r="D3" s="17">
        <f t="shared" ref="D3:D9" si="0">B3-C3</f>
        <v>-126</v>
      </c>
      <c r="E3" s="17">
        <v>12757</v>
      </c>
      <c r="F3" s="17">
        <v>11236</v>
      </c>
      <c r="G3" s="17">
        <f t="shared" ref="G3:G9" si="1">E3-F3</f>
        <v>1521</v>
      </c>
      <c r="H3" s="18">
        <f>E3/B3</f>
        <v>12.4580078125</v>
      </c>
      <c r="I3" s="17">
        <v>9.9</v>
      </c>
      <c r="J3" s="18">
        <f t="shared" ref="J3:J9" si="2">H3-I3</f>
        <v>2.5580078124999996</v>
      </c>
      <c r="K3" s="17">
        <v>523</v>
      </c>
      <c r="L3" s="17">
        <v>12234</v>
      </c>
      <c r="M3" s="17">
        <v>10890</v>
      </c>
      <c r="N3" s="17">
        <f t="shared" ref="N3:N8" si="3">L3-M3</f>
        <v>1344</v>
      </c>
      <c r="O3" s="19">
        <f>L3*P3/3.4</f>
        <v>14392.941176470589</v>
      </c>
      <c r="P3" s="20">
        <v>4</v>
      </c>
    </row>
    <row r="4" spans="1:16" s="4" customFormat="1" ht="51.75" customHeight="1" x14ac:dyDescent="0.25">
      <c r="A4" s="24" t="s">
        <v>17</v>
      </c>
      <c r="B4" s="15">
        <v>1213</v>
      </c>
      <c r="C4" s="1">
        <v>1267</v>
      </c>
      <c r="D4" s="1">
        <f t="shared" si="0"/>
        <v>-54</v>
      </c>
      <c r="E4" s="1">
        <v>20632</v>
      </c>
      <c r="F4" s="1">
        <v>18388</v>
      </c>
      <c r="G4" s="1">
        <f t="shared" si="1"/>
        <v>2244</v>
      </c>
      <c r="H4" s="2">
        <f>E4/B4</f>
        <v>17.00906842539159</v>
      </c>
      <c r="I4" s="1">
        <v>14.5</v>
      </c>
      <c r="J4" s="2">
        <f t="shared" si="2"/>
        <v>2.5090684253915896</v>
      </c>
      <c r="K4" s="1">
        <v>1367</v>
      </c>
      <c r="L4" s="1">
        <v>19265</v>
      </c>
      <c r="M4" s="1">
        <v>17380</v>
      </c>
      <c r="N4" s="1">
        <f t="shared" si="3"/>
        <v>1885</v>
      </c>
      <c r="O4" s="3">
        <f>L4*P4/3.4</f>
        <v>20964.852941176472</v>
      </c>
      <c r="P4" s="12">
        <v>3.7</v>
      </c>
    </row>
    <row r="5" spans="1:16" s="4" customFormat="1" ht="33" customHeight="1" x14ac:dyDescent="0.25">
      <c r="A5" s="24" t="s">
        <v>18</v>
      </c>
      <c r="B5" s="15">
        <v>900</v>
      </c>
      <c r="C5" s="1">
        <v>900</v>
      </c>
      <c r="D5" s="1">
        <f t="shared" si="0"/>
        <v>0</v>
      </c>
      <c r="E5" s="1">
        <v>12542</v>
      </c>
      <c r="F5" s="1">
        <v>12635</v>
      </c>
      <c r="G5" s="1">
        <f t="shared" si="1"/>
        <v>-93</v>
      </c>
      <c r="H5" s="2">
        <f>E5/B5</f>
        <v>13.935555555555556</v>
      </c>
      <c r="I5" s="1">
        <v>14</v>
      </c>
      <c r="J5" s="2">
        <f t="shared" si="2"/>
        <v>-6.444444444444386E-2</v>
      </c>
      <c r="K5" s="1">
        <v>1275</v>
      </c>
      <c r="L5" s="1">
        <v>10221</v>
      </c>
      <c r="M5" s="1">
        <v>11790</v>
      </c>
      <c r="N5" s="1">
        <f t="shared" si="3"/>
        <v>-1569</v>
      </c>
      <c r="O5" s="3">
        <f>M5*P5/3.4</f>
        <v>12899.64705882353</v>
      </c>
      <c r="P5" s="12">
        <v>3.72</v>
      </c>
    </row>
    <row r="6" spans="1:16" s="4" customFormat="1" ht="33" customHeight="1" x14ac:dyDescent="0.25">
      <c r="A6" s="25" t="s">
        <v>19</v>
      </c>
      <c r="B6" s="26"/>
      <c r="C6" s="10">
        <v>292</v>
      </c>
      <c r="D6" s="10">
        <f t="shared" si="0"/>
        <v>-292</v>
      </c>
      <c r="E6" s="10"/>
      <c r="F6" s="10">
        <v>5032</v>
      </c>
      <c r="G6" s="10">
        <f t="shared" si="1"/>
        <v>-5032</v>
      </c>
      <c r="H6" s="11"/>
      <c r="I6" s="10">
        <v>17.2</v>
      </c>
      <c r="J6" s="11">
        <f t="shared" si="2"/>
        <v>-17.2</v>
      </c>
      <c r="K6" s="10"/>
      <c r="L6" s="10"/>
      <c r="M6" s="10">
        <v>4876</v>
      </c>
      <c r="N6" s="10">
        <f t="shared" si="3"/>
        <v>-4876</v>
      </c>
      <c r="O6" s="11"/>
      <c r="P6" s="13"/>
    </row>
    <row r="7" spans="1:16" s="4" customFormat="1" ht="33" customHeight="1" x14ac:dyDescent="0.25">
      <c r="A7" s="24" t="s">
        <v>20</v>
      </c>
      <c r="B7" s="15">
        <v>560</v>
      </c>
      <c r="C7" s="1">
        <v>559</v>
      </c>
      <c r="D7" s="1">
        <f t="shared" si="0"/>
        <v>1</v>
      </c>
      <c r="E7" s="1">
        <v>7297</v>
      </c>
      <c r="F7" s="1">
        <v>6125</v>
      </c>
      <c r="G7" s="1">
        <f t="shared" si="1"/>
        <v>1172</v>
      </c>
      <c r="H7" s="2">
        <f>E7/B7</f>
        <v>13.030357142857143</v>
      </c>
      <c r="I7" s="21">
        <v>10.9</v>
      </c>
      <c r="J7" s="2">
        <f t="shared" si="2"/>
        <v>2.1303571428571431</v>
      </c>
      <c r="K7" s="1">
        <v>418</v>
      </c>
      <c r="L7" s="1">
        <v>6871</v>
      </c>
      <c r="M7" s="1">
        <v>5893</v>
      </c>
      <c r="N7" s="1">
        <f t="shared" si="3"/>
        <v>978</v>
      </c>
      <c r="O7" s="3">
        <f>M7*P7/3.4</f>
        <v>6932.9411764705883</v>
      </c>
      <c r="P7" s="12">
        <v>4</v>
      </c>
    </row>
    <row r="8" spans="1:16" s="4" customFormat="1" ht="33" customHeight="1" thickBot="1" x14ac:dyDescent="0.3">
      <c r="A8" s="31" t="s">
        <v>21</v>
      </c>
      <c r="B8" s="32"/>
      <c r="C8" s="32"/>
      <c r="D8" s="32"/>
      <c r="E8" s="32"/>
      <c r="F8" s="32"/>
      <c r="G8" s="32"/>
      <c r="H8" s="33"/>
      <c r="I8" s="32"/>
      <c r="J8" s="33"/>
      <c r="K8" s="32"/>
      <c r="L8" s="32">
        <v>1046</v>
      </c>
      <c r="M8" s="32"/>
      <c r="N8" s="32">
        <f t="shared" si="3"/>
        <v>1046</v>
      </c>
      <c r="O8" s="32">
        <v>1046</v>
      </c>
      <c r="P8" s="34"/>
    </row>
    <row r="9" spans="1:16" s="14" customFormat="1" ht="33" customHeight="1" thickBot="1" x14ac:dyDescent="0.3">
      <c r="A9" s="22" t="s">
        <v>22</v>
      </c>
      <c r="B9" s="27">
        <f>SUM(B3:B7)</f>
        <v>3697</v>
      </c>
      <c r="C9" s="27">
        <f>SUM(C3:C8)</f>
        <v>4168</v>
      </c>
      <c r="D9" s="27">
        <f t="shared" si="0"/>
        <v>-471</v>
      </c>
      <c r="E9" s="27">
        <f>SUM(E3:E8)</f>
        <v>53228</v>
      </c>
      <c r="F9" s="27">
        <f>SUM(F3:F8)</f>
        <v>53416</v>
      </c>
      <c r="G9" s="27">
        <f t="shared" si="1"/>
        <v>-188</v>
      </c>
      <c r="H9" s="28">
        <f>E9/B9</f>
        <v>14.397619691641871</v>
      </c>
      <c r="I9" s="27">
        <v>12.8</v>
      </c>
      <c r="J9" s="28">
        <f t="shared" si="2"/>
        <v>1.5976196916418708</v>
      </c>
      <c r="K9" s="27">
        <f>SUM(K3:K8)</f>
        <v>3583</v>
      </c>
      <c r="L9" s="27">
        <f>SUM(L3:L8)</f>
        <v>49637</v>
      </c>
      <c r="M9" s="27">
        <f>SUM(M3:M8)</f>
        <v>50829</v>
      </c>
      <c r="N9" s="27">
        <f>SUM(N3:N8)</f>
        <v>-1192</v>
      </c>
      <c r="O9" s="29">
        <f>SUM(O3:O8)</f>
        <v>56236.382352941182</v>
      </c>
      <c r="P9" s="30">
        <v>3.9</v>
      </c>
    </row>
  </sheetData>
  <mergeCells count="1">
    <mergeCell ref="A1:P1"/>
  </mergeCells>
  <phoneticPr fontId="0" type="noConversion"/>
  <pageMargins left="0" right="0" top="0" bottom="0" header="0.31496062992125984" footer="0.31496062992125984"/>
  <pageSetup paperSize="9" scale="8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Белковский А.Н.</cp:lastModifiedBy>
  <cp:revision/>
  <dcterms:created xsi:type="dcterms:W3CDTF">2014-09-03T05:37:13Z</dcterms:created>
  <dcterms:modified xsi:type="dcterms:W3CDTF">2015-10-13T17:49:35Z</dcterms:modified>
</cp:coreProperties>
</file>