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1"/>
  </bookViews>
  <sheets>
    <sheet name="10.01.16" sheetId="1" r:id="rId1"/>
    <sheet name="11.01.16" sheetId="2" r:id="rId2"/>
  </sheets>
  <definedNames/>
  <calcPr fullCalcOnLoad="1"/>
</workbook>
</file>

<file path=xl/sharedStrings.xml><?xml version="1.0" encoding="utf-8"?>
<sst xmlns="http://schemas.openxmlformats.org/spreadsheetml/2006/main" count="46" uniqueCount="23">
  <si>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</si>
  <si>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</si>
  <si>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</si>
  <si>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Итого</t>
  </si>
  <si>
    <t>Жирность молока</t>
  </si>
  <si>
    <t>Собственная реализация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</si>
  <si>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</si>
  <si>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</si>
  <si>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</si>
  <si>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</si>
  <si>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</si>
  <si>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</si>
  <si>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</si>
  <si>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</si>
  <si>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</si>
  <si>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</si>
  <si>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</si>
  <si>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Поголовье коров 2015 год </t>
  </si>
  <si>
    <t>Валовый надой молока 2015, кг</t>
  </si>
  <si>
    <t>Надой на 1 фуражную корову 2015, кг</t>
  </si>
  <si>
    <t>Реализовано молока в физическом весе 2015 , кг</t>
  </si>
  <si>
    <t xml:space="preserve">Производство молока в сельскохозяйственных организациях  Лотошинского муниципального района на 11 января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</si>
  <si>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10 января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</si>
</sst>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164" fontId="1" fillId="24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E13" sqref="E13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s="24" customFormat="1" ht="75.75" customHeight="1" thickBot="1">
      <c r="A2" s="12" t="s">
        <v>14</v>
      </c>
      <c r="B2" s="10" t="s">
        <v>0</v>
      </c>
      <c r="C2" s="10" t="s">
        <v>17</v>
      </c>
      <c r="D2" s="10" t="s">
        <v>13</v>
      </c>
      <c r="E2" s="10" t="s">
        <v>6</v>
      </c>
      <c r="F2" s="10" t="s">
        <v>18</v>
      </c>
      <c r="G2" s="10" t="s">
        <v>12</v>
      </c>
      <c r="H2" s="10" t="s">
        <v>1</v>
      </c>
      <c r="I2" s="10" t="s">
        <v>19</v>
      </c>
      <c r="J2" s="10" t="s">
        <v>2</v>
      </c>
      <c r="K2" s="10" t="s">
        <v>7</v>
      </c>
      <c r="L2" s="10" t="s">
        <v>8</v>
      </c>
      <c r="M2" s="10" t="s">
        <v>20</v>
      </c>
      <c r="N2" s="10" t="s">
        <v>2</v>
      </c>
      <c r="O2" s="10" t="s">
        <v>9</v>
      </c>
      <c r="P2" s="11" t="s">
        <v>4</v>
      </c>
    </row>
    <row r="3" spans="1:16" s="1" customFormat="1" ht="42.75" customHeight="1">
      <c r="A3" s="25" t="s">
        <v>15</v>
      </c>
      <c r="B3" s="13">
        <v>1000</v>
      </c>
      <c r="C3" s="13">
        <v>1110</v>
      </c>
      <c r="D3" s="13">
        <f>B3-C3</f>
        <v>-110</v>
      </c>
      <c r="E3" s="13">
        <v>12135</v>
      </c>
      <c r="F3" s="13">
        <v>14159</v>
      </c>
      <c r="G3" s="13">
        <f aca="true" t="shared" si="0" ref="G3:G8">E3-F3</f>
        <v>-2024</v>
      </c>
      <c r="H3" s="14">
        <f aca="true" t="shared" si="1" ref="H3:H8">E3/B3</f>
        <v>12.135</v>
      </c>
      <c r="I3" s="14">
        <f>F3/C3</f>
        <v>12.755855855855856</v>
      </c>
      <c r="J3" s="14">
        <f aca="true" t="shared" si="2" ref="J3:J8">H3-I3</f>
        <v>-0.6208558558558561</v>
      </c>
      <c r="K3" s="13">
        <f>E3-L3</f>
        <v>345</v>
      </c>
      <c r="L3" s="13">
        <v>11790</v>
      </c>
      <c r="M3" s="13">
        <v>13735</v>
      </c>
      <c r="N3" s="13">
        <f aca="true" t="shared" si="3" ref="N3:N8">L3-M3</f>
        <v>-1945</v>
      </c>
      <c r="O3" s="15">
        <f>L3*P3/3.4</f>
        <v>14564.117647058823</v>
      </c>
      <c r="P3" s="16">
        <v>4.2</v>
      </c>
    </row>
    <row r="4" spans="1:16" s="1" customFormat="1" ht="42.75" customHeight="1">
      <c r="A4" s="26" t="s">
        <v>16</v>
      </c>
      <c r="B4" s="3">
        <v>1200</v>
      </c>
      <c r="C4" s="3">
        <v>1300</v>
      </c>
      <c r="D4" s="3">
        <f>B4-C4</f>
        <v>-100</v>
      </c>
      <c r="E4" s="3">
        <v>24430</v>
      </c>
      <c r="F4" s="3">
        <v>18068</v>
      </c>
      <c r="G4" s="3">
        <f t="shared" si="0"/>
        <v>6362</v>
      </c>
      <c r="H4" s="4">
        <f t="shared" si="1"/>
        <v>20.358333333333334</v>
      </c>
      <c r="I4" s="4">
        <f>F4/C4</f>
        <v>13.898461538461538</v>
      </c>
      <c r="J4" s="4">
        <f t="shared" si="2"/>
        <v>6.4598717948717965</v>
      </c>
      <c r="K4" s="3">
        <f>E4-L4</f>
        <v>1425</v>
      </c>
      <c r="L4" s="3">
        <v>23005</v>
      </c>
      <c r="M4" s="3">
        <v>17480</v>
      </c>
      <c r="N4" s="3">
        <f t="shared" si="3"/>
        <v>5525</v>
      </c>
      <c r="O4" s="5">
        <f>L4*P4/3.4</f>
        <v>27064.70588235294</v>
      </c>
      <c r="P4" s="6">
        <v>4</v>
      </c>
    </row>
    <row r="5" spans="1:16" s="1" customFormat="1" ht="42.75" customHeight="1">
      <c r="A5" s="26" t="s">
        <v>10</v>
      </c>
      <c r="B5" s="3">
        <v>900</v>
      </c>
      <c r="C5" s="3">
        <v>900</v>
      </c>
      <c r="D5" s="3">
        <f>B5-C5</f>
        <v>0</v>
      </c>
      <c r="E5" s="3">
        <v>13948</v>
      </c>
      <c r="F5" s="3">
        <v>13220</v>
      </c>
      <c r="G5" s="3">
        <f t="shared" si="0"/>
        <v>728</v>
      </c>
      <c r="H5" s="4">
        <f t="shared" si="1"/>
        <v>15.497777777777777</v>
      </c>
      <c r="I5" s="4">
        <f>F5/C5</f>
        <v>14.688888888888888</v>
      </c>
      <c r="J5" s="4">
        <f t="shared" si="2"/>
        <v>0.8088888888888892</v>
      </c>
      <c r="K5" s="3">
        <f>E5-L5</f>
        <v>781</v>
      </c>
      <c r="L5" s="3">
        <v>13167</v>
      </c>
      <c r="M5" s="3">
        <v>12135</v>
      </c>
      <c r="N5" s="3">
        <f t="shared" si="3"/>
        <v>1032</v>
      </c>
      <c r="O5" s="5">
        <f>L5*P5/3.4</f>
        <v>15877.85294117647</v>
      </c>
      <c r="P5" s="6">
        <v>4.1</v>
      </c>
    </row>
    <row r="6" spans="1:16" s="1" customFormat="1" ht="42.75" customHeight="1">
      <c r="A6" s="26" t="s">
        <v>11</v>
      </c>
      <c r="B6" s="3">
        <v>560</v>
      </c>
      <c r="C6" s="3">
        <v>560</v>
      </c>
      <c r="D6" s="3">
        <f>B6-C6</f>
        <v>0</v>
      </c>
      <c r="E6" s="3">
        <v>7346</v>
      </c>
      <c r="F6" s="3">
        <v>6898</v>
      </c>
      <c r="G6" s="3">
        <f t="shared" si="0"/>
        <v>448</v>
      </c>
      <c r="H6" s="4">
        <f t="shared" si="1"/>
        <v>13.117857142857142</v>
      </c>
      <c r="I6" s="4">
        <f>F6/C6</f>
        <v>12.317857142857143</v>
      </c>
      <c r="J6" s="4">
        <f t="shared" si="2"/>
        <v>0.7999999999999989</v>
      </c>
      <c r="K6" s="3">
        <f>E6-L6</f>
        <v>544</v>
      </c>
      <c r="L6" s="3">
        <v>6802</v>
      </c>
      <c r="M6" s="3">
        <v>6645</v>
      </c>
      <c r="N6" s="3">
        <f t="shared" si="3"/>
        <v>157</v>
      </c>
      <c r="O6" s="5">
        <f>L6*P6/3.4</f>
        <v>8002.352941176471</v>
      </c>
      <c r="P6" s="6">
        <v>4</v>
      </c>
    </row>
    <row r="7" spans="1:16" s="1" customFormat="1" ht="42.75" customHeight="1" thickBot="1">
      <c r="A7" s="27" t="s">
        <v>5</v>
      </c>
      <c r="B7" s="17"/>
      <c r="C7" s="17"/>
      <c r="D7" s="17"/>
      <c r="E7" s="17"/>
      <c r="F7" s="17"/>
      <c r="G7" s="17"/>
      <c r="H7" s="18"/>
      <c r="I7" s="18"/>
      <c r="J7" s="18"/>
      <c r="K7" s="17"/>
      <c r="L7" s="17">
        <v>570</v>
      </c>
      <c r="M7" s="17"/>
      <c r="N7" s="17">
        <f t="shared" si="3"/>
        <v>570</v>
      </c>
      <c r="O7" s="19">
        <v>570</v>
      </c>
      <c r="P7" s="20"/>
    </row>
    <row r="8" spans="1:16" s="2" customFormat="1" ht="42.75" customHeight="1" thickBot="1">
      <c r="A8" s="12" t="s">
        <v>3</v>
      </c>
      <c r="B8" s="7">
        <f>SUM(B3:B6)</f>
        <v>3660</v>
      </c>
      <c r="C8" s="7">
        <f>SUM(C3:C6)</f>
        <v>3870</v>
      </c>
      <c r="D8" s="7">
        <f>B8-C8</f>
        <v>-210</v>
      </c>
      <c r="E8" s="7">
        <f>SUM(E3:E7)</f>
        <v>57859</v>
      </c>
      <c r="F8" s="7">
        <f>SUM(F3:F6)</f>
        <v>52345</v>
      </c>
      <c r="G8" s="7">
        <f t="shared" si="0"/>
        <v>5514</v>
      </c>
      <c r="H8" s="8">
        <f t="shared" si="1"/>
        <v>15.808469945355192</v>
      </c>
      <c r="I8" s="8">
        <f>F8/C8</f>
        <v>13.525839793281653</v>
      </c>
      <c r="J8" s="8">
        <f t="shared" si="2"/>
        <v>2.282630152073539</v>
      </c>
      <c r="K8" s="7">
        <f>SUM(K3:K6)</f>
        <v>3095</v>
      </c>
      <c r="L8" s="7">
        <f>SUM(L3:L7)</f>
        <v>55334</v>
      </c>
      <c r="M8" s="7">
        <f>SUM(M3:M7)</f>
        <v>49995</v>
      </c>
      <c r="N8" s="7">
        <f t="shared" si="3"/>
        <v>5339</v>
      </c>
      <c r="O8" s="8">
        <f>SUM(O3:O6)</f>
        <v>65509.0294117647</v>
      </c>
      <c r="P8" s="9">
        <v>4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N12" sqref="N12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s="24" customFormat="1" ht="75.75" customHeight="1" thickBot="1">
      <c r="A2" s="12" t="s">
        <v>14</v>
      </c>
      <c r="B2" s="10" t="s">
        <v>0</v>
      </c>
      <c r="C2" s="10" t="s">
        <v>17</v>
      </c>
      <c r="D2" s="10" t="s">
        <v>13</v>
      </c>
      <c r="E2" s="10" t="s">
        <v>6</v>
      </c>
      <c r="F2" s="10" t="s">
        <v>18</v>
      </c>
      <c r="G2" s="10" t="s">
        <v>12</v>
      </c>
      <c r="H2" s="10" t="s">
        <v>1</v>
      </c>
      <c r="I2" s="10" t="s">
        <v>19</v>
      </c>
      <c r="J2" s="10" t="s">
        <v>2</v>
      </c>
      <c r="K2" s="10" t="s">
        <v>7</v>
      </c>
      <c r="L2" s="10" t="s">
        <v>8</v>
      </c>
      <c r="M2" s="10" t="s">
        <v>20</v>
      </c>
      <c r="N2" s="10" t="s">
        <v>2</v>
      </c>
      <c r="O2" s="10" t="s">
        <v>9</v>
      </c>
      <c r="P2" s="11" t="s">
        <v>4</v>
      </c>
    </row>
    <row r="3" spans="1:16" s="1" customFormat="1" ht="42.75" customHeight="1">
      <c r="A3" s="25" t="s">
        <v>15</v>
      </c>
      <c r="B3" s="13">
        <v>1000</v>
      </c>
      <c r="C3" s="13">
        <v>1110</v>
      </c>
      <c r="D3" s="13">
        <f aca="true" t="shared" si="0" ref="D3:D8">B3-C3</f>
        <v>-110</v>
      </c>
      <c r="E3" s="13">
        <v>12158</v>
      </c>
      <c r="F3" s="13">
        <v>13959</v>
      </c>
      <c r="G3" s="13">
        <f aca="true" t="shared" si="1" ref="G3:G8">E3-F3</f>
        <v>-1801</v>
      </c>
      <c r="H3" s="14">
        <f aca="true" t="shared" si="2" ref="H3:I8">E3/B3</f>
        <v>12.158</v>
      </c>
      <c r="I3" s="14">
        <f t="shared" si="2"/>
        <v>12.575675675675676</v>
      </c>
      <c r="J3" s="14">
        <f aca="true" t="shared" si="3" ref="J3:J8">H3-I3</f>
        <v>-0.4176756756756763</v>
      </c>
      <c r="K3" s="13">
        <f>E3-L3</f>
        <v>334</v>
      </c>
      <c r="L3" s="13">
        <v>11824</v>
      </c>
      <c r="M3" s="13">
        <v>13478</v>
      </c>
      <c r="N3" s="13">
        <f aca="true" t="shared" si="4" ref="N3:N8">L3-M3</f>
        <v>-1654</v>
      </c>
      <c r="O3" s="15">
        <f>L3*P3/3.4</f>
        <v>14606.117647058825</v>
      </c>
      <c r="P3" s="21">
        <v>4.2</v>
      </c>
    </row>
    <row r="4" spans="1:16" s="1" customFormat="1" ht="42.75" customHeight="1">
      <c r="A4" s="26" t="s">
        <v>16</v>
      </c>
      <c r="B4" s="3">
        <v>1200</v>
      </c>
      <c r="C4" s="3">
        <v>1300</v>
      </c>
      <c r="D4" s="3">
        <f t="shared" si="0"/>
        <v>-100</v>
      </c>
      <c r="E4" s="3">
        <v>24483</v>
      </c>
      <c r="F4" s="3">
        <v>18701</v>
      </c>
      <c r="G4" s="3">
        <f t="shared" si="1"/>
        <v>5782</v>
      </c>
      <c r="H4" s="4">
        <f t="shared" si="2"/>
        <v>20.4025</v>
      </c>
      <c r="I4" s="4">
        <f t="shared" si="2"/>
        <v>14.385384615384615</v>
      </c>
      <c r="J4" s="4">
        <f t="shared" si="3"/>
        <v>6.017115384615385</v>
      </c>
      <c r="K4" s="3">
        <f>E4-L4</f>
        <v>1293</v>
      </c>
      <c r="L4" s="3">
        <v>23190</v>
      </c>
      <c r="M4" s="3">
        <v>17840</v>
      </c>
      <c r="N4" s="3">
        <f t="shared" si="4"/>
        <v>5350</v>
      </c>
      <c r="O4" s="5">
        <f>L4*P4/3.4</f>
        <v>27282.352941176472</v>
      </c>
      <c r="P4" s="22">
        <v>4</v>
      </c>
    </row>
    <row r="5" spans="1:16" s="1" customFormat="1" ht="42.75" customHeight="1">
      <c r="A5" s="26" t="s">
        <v>10</v>
      </c>
      <c r="B5" s="3">
        <v>900</v>
      </c>
      <c r="C5" s="3">
        <v>900</v>
      </c>
      <c r="D5" s="3">
        <f t="shared" si="0"/>
        <v>0</v>
      </c>
      <c r="E5" s="3">
        <v>13940</v>
      </c>
      <c r="F5" s="3">
        <v>13245</v>
      </c>
      <c r="G5" s="3">
        <f t="shared" si="1"/>
        <v>695</v>
      </c>
      <c r="H5" s="4">
        <f t="shared" si="2"/>
        <v>15.488888888888889</v>
      </c>
      <c r="I5" s="4">
        <f t="shared" si="2"/>
        <v>14.716666666666667</v>
      </c>
      <c r="J5" s="4">
        <f t="shared" si="3"/>
        <v>0.7722222222222221</v>
      </c>
      <c r="K5" s="3">
        <v>821</v>
      </c>
      <c r="L5" s="3">
        <v>12355</v>
      </c>
      <c r="M5" s="3">
        <v>11221</v>
      </c>
      <c r="N5" s="3">
        <f t="shared" si="4"/>
        <v>1134</v>
      </c>
      <c r="O5" s="5">
        <f>L5*P5/3.4</f>
        <v>14753.323529411764</v>
      </c>
      <c r="P5" s="22">
        <v>4.06</v>
      </c>
    </row>
    <row r="6" spans="1:16" s="1" customFormat="1" ht="42.75" customHeight="1">
      <c r="A6" s="26" t="s">
        <v>11</v>
      </c>
      <c r="B6" s="3">
        <v>560</v>
      </c>
      <c r="C6" s="3">
        <v>560</v>
      </c>
      <c r="D6" s="3">
        <f t="shared" si="0"/>
        <v>0</v>
      </c>
      <c r="E6" s="3">
        <v>7092</v>
      </c>
      <c r="F6" s="3">
        <v>6845</v>
      </c>
      <c r="G6" s="3">
        <f t="shared" si="1"/>
        <v>247</v>
      </c>
      <c r="H6" s="4">
        <f t="shared" si="2"/>
        <v>12.664285714285715</v>
      </c>
      <c r="I6" s="4">
        <f t="shared" si="2"/>
        <v>12.223214285714286</v>
      </c>
      <c r="J6" s="4">
        <f t="shared" si="3"/>
        <v>0.4410714285714281</v>
      </c>
      <c r="K6" s="3">
        <v>558</v>
      </c>
      <c r="L6" s="3">
        <v>6519</v>
      </c>
      <c r="M6" s="3">
        <v>6601</v>
      </c>
      <c r="N6" s="3">
        <f t="shared" si="4"/>
        <v>-82</v>
      </c>
      <c r="O6" s="5">
        <f>L6*P6/3.4</f>
        <v>7669.411764705883</v>
      </c>
      <c r="P6" s="22">
        <v>4</v>
      </c>
    </row>
    <row r="7" spans="1:16" s="1" customFormat="1" ht="42.75" customHeight="1" thickBot="1">
      <c r="A7" s="27" t="s">
        <v>5</v>
      </c>
      <c r="B7" s="17"/>
      <c r="C7" s="17"/>
      <c r="D7" s="17"/>
      <c r="E7" s="17"/>
      <c r="F7" s="17"/>
      <c r="G7" s="17"/>
      <c r="H7" s="18"/>
      <c r="I7" s="18"/>
      <c r="J7" s="18"/>
      <c r="K7" s="17"/>
      <c r="L7" s="17">
        <v>764</v>
      </c>
      <c r="M7" s="17">
        <v>944</v>
      </c>
      <c r="N7" s="17">
        <f t="shared" si="4"/>
        <v>-180</v>
      </c>
      <c r="O7" s="19">
        <v>764</v>
      </c>
      <c r="P7" s="23"/>
    </row>
    <row r="8" spans="1:16" s="2" customFormat="1" ht="42.75" customHeight="1" thickBot="1">
      <c r="A8" s="12" t="s">
        <v>3</v>
      </c>
      <c r="B8" s="7">
        <f>SUM(B3:B6)</f>
        <v>3660</v>
      </c>
      <c r="C8" s="7">
        <f>SUM(C3:C6)</f>
        <v>3870</v>
      </c>
      <c r="D8" s="7">
        <f t="shared" si="0"/>
        <v>-210</v>
      </c>
      <c r="E8" s="7">
        <f>SUM(E3:E7)</f>
        <v>57673</v>
      </c>
      <c r="F8" s="7">
        <f>SUM(F3:F6)</f>
        <v>52750</v>
      </c>
      <c r="G8" s="7">
        <f t="shared" si="1"/>
        <v>4923</v>
      </c>
      <c r="H8" s="8">
        <f t="shared" si="2"/>
        <v>15.757650273224044</v>
      </c>
      <c r="I8" s="8">
        <f t="shared" si="2"/>
        <v>13.630490956072352</v>
      </c>
      <c r="J8" s="8">
        <f t="shared" si="3"/>
        <v>2.1271593171516923</v>
      </c>
      <c r="K8" s="7">
        <f>SUM(K3:K7)</f>
        <v>3006</v>
      </c>
      <c r="L8" s="7">
        <f>SUM(L3:L7)</f>
        <v>54652</v>
      </c>
      <c r="M8" s="7">
        <f>SUM(M3:M7)</f>
        <v>50084</v>
      </c>
      <c r="N8" s="7">
        <f t="shared" si="4"/>
        <v>4568</v>
      </c>
      <c r="O8" s="8">
        <f>SUM(O3:O6)</f>
        <v>64311.205882352944</v>
      </c>
      <c r="P8" s="9">
        <v>4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2016-01-12T06:31:01Z</cp:lastPrinted>
  <dcterms:created xsi:type="dcterms:W3CDTF">2014-09-03T05:37:13Z</dcterms:created>
  <dcterms:modified xsi:type="dcterms:W3CDTF">2016-01-12T06:37:16Z</dcterms:modified>
  <cp:category/>
  <cp:version/>
  <cp:contentType/>
  <cp:contentStatus/>
</cp:coreProperties>
</file>