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21.01.16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<sst xmlns="http://schemas.openxmlformats.org/spreadsheetml/2006/main" count="24" uniqueCount="23">
  <si>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Поголовье коров на отчетную дату</t>
  </si>
  <si>
    <t>Надой на 1 фуражную корову, кг</t>
  </si>
  <si>
    <t xml:space="preserve">     +/- к прошлому году, кг</t>
  </si>
  <si>
    <t>Итого</t>
  </si>
  <si>
    <t>Жирность молока</t>
  </si>
  <si>
    <t>Собственная реализация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</si>
  <si>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</si>
  <si>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</si>
  <si>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</si>
  <si>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</si>
  <si>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ОАО "Совхоз               имени Кирова"</t>
  </si>
  <si>
    <t>ООО "Колхоз               "Заветы Ильича"</t>
  </si>
  <si>
    <t xml:space="preserve">          +/- к прошлому году, кг</t>
  </si>
  <si>
    <t xml:space="preserve">     +/- к прошлому году, гол.</t>
  </si>
  <si>
    <t>Наименование сельскохозяйственной организации</t>
  </si>
  <si>
    <t>ООО "РусМолоко" отд."Яровое"</t>
  </si>
  <si>
    <t>ООО "РусМолоко" отд."Вешние  воды"</t>
  </si>
  <si>
    <t xml:space="preserve">Поголовье коров 2015 год </t>
  </si>
  <si>
    <t>Валовый надой молока 2015, кг</t>
  </si>
  <si>
    <t>Надой на 1 фуражную корову 2015, кг</t>
  </si>
  <si>
    <t>Реализовано молока в физическом весе 2015 , кг</t>
  </si>
  <si>
    <t>4.0</t>
  </si>
  <si>
    <t xml:space="preserve">Производство молока в сельскохозяйственных организациях  Лотошинского муниципального района на 21 января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</si>
</sst>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center" vertical="center" wrapText="1"/>
    </xf>
    <xf numFmtId="172" fontId="2" fillId="33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72" fontId="3" fillId="33" borderId="14" xfId="0" applyNumberFormat="1" applyFont="1" applyFill="1" applyBorder="1" applyAlignment="1">
      <alignment horizontal="center" vertical="center" wrapText="1"/>
    </xf>
    <xf numFmtId="172" fontId="3" fillId="0" borderId="14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172" fontId="3" fillId="33" borderId="20" xfId="0" applyNumberFormat="1" applyFont="1" applyFill="1" applyBorder="1" applyAlignment="1">
      <alignment horizontal="center" vertical="center" wrapText="1"/>
    </xf>
    <xf numFmtId="172" fontId="3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9.7109375" style="0" customWidth="1"/>
    <col min="2" max="2" width="10.8515625" style="0" customWidth="1"/>
    <col min="3" max="3" width="9.28125" style="0" customWidth="1"/>
    <col min="4" max="4" width="10.57421875" style="0" customWidth="1"/>
    <col min="5" max="5" width="9.7109375" style="0" customWidth="1"/>
    <col min="6" max="6" width="8.57421875" style="0" customWidth="1"/>
    <col min="7" max="7" width="9.421875" style="0" customWidth="1"/>
    <col min="8" max="8" width="9.8515625" style="0" customWidth="1"/>
    <col min="9" max="9" width="10.421875" style="0" customWidth="1"/>
    <col min="10" max="10" width="10.140625" style="0" customWidth="1"/>
    <col min="11" max="11" width="11.8515625" style="0" customWidth="1"/>
    <col min="12" max="12" width="11.421875" style="0" customWidth="1"/>
    <col min="13" max="13" width="11.28125" style="0" customWidth="1"/>
    <col min="14" max="14" width="9.8515625" style="0" customWidth="1"/>
    <col min="15" max="15" width="11.421875" style="0" customWidth="1"/>
    <col min="16" max="16" width="8.8515625" style="0" customWidth="1"/>
  </cols>
  <sheetData>
    <row r="1" spans="1:16" ht="84" customHeight="1" thickBot="1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s="15" customFormat="1" ht="75.75" customHeight="1" thickBot="1">
      <c r="A2" s="11" t="s">
        <v>14</v>
      </c>
      <c r="B2" s="9" t="s">
        <v>0</v>
      </c>
      <c r="C2" s="9" t="s">
        <v>17</v>
      </c>
      <c r="D2" s="9" t="s">
        <v>13</v>
      </c>
      <c r="E2" s="9" t="s">
        <v>6</v>
      </c>
      <c r="F2" s="9" t="s">
        <v>18</v>
      </c>
      <c r="G2" s="9" t="s">
        <v>12</v>
      </c>
      <c r="H2" s="9" t="s">
        <v>1</v>
      </c>
      <c r="I2" s="9" t="s">
        <v>19</v>
      </c>
      <c r="J2" s="9" t="s">
        <v>2</v>
      </c>
      <c r="K2" s="9" t="s">
        <v>7</v>
      </c>
      <c r="L2" s="9" t="s">
        <v>8</v>
      </c>
      <c r="M2" s="9" t="s">
        <v>20</v>
      </c>
      <c r="N2" s="9" t="s">
        <v>2</v>
      </c>
      <c r="O2" s="9" t="s">
        <v>9</v>
      </c>
      <c r="P2" s="10" t="s">
        <v>4</v>
      </c>
    </row>
    <row r="3" spans="1:16" s="1" customFormat="1" ht="42.75" customHeight="1">
      <c r="A3" s="16" t="s">
        <v>15</v>
      </c>
      <c r="B3" s="12">
        <v>1000</v>
      </c>
      <c r="C3" s="12">
        <v>1110</v>
      </c>
      <c r="D3" s="12">
        <f aca="true" t="shared" si="0" ref="D3:D8">B3-C3</f>
        <v>-110</v>
      </c>
      <c r="E3" s="12">
        <v>12663</v>
      </c>
      <c r="F3" s="12">
        <v>12479</v>
      </c>
      <c r="G3" s="12">
        <f aca="true" t="shared" si="1" ref="G3:G8">E3-F3</f>
        <v>184</v>
      </c>
      <c r="H3" s="13">
        <f aca="true" t="shared" si="2" ref="H3:I8">E3/B3</f>
        <v>12.663</v>
      </c>
      <c r="I3" s="13">
        <f t="shared" si="2"/>
        <v>11.242342342342342</v>
      </c>
      <c r="J3" s="13">
        <f aca="true" t="shared" si="3" ref="J3:J8">H3-I3</f>
        <v>1.4206576576576584</v>
      </c>
      <c r="K3" s="12">
        <v>299</v>
      </c>
      <c r="L3" s="12">
        <v>12364</v>
      </c>
      <c r="M3" s="12">
        <v>12083</v>
      </c>
      <c r="N3" s="12">
        <f aca="true" t="shared" si="4" ref="N3:N8">L3-M3</f>
        <v>281</v>
      </c>
      <c r="O3" s="14">
        <f>L3*P3/3.4</f>
        <v>14909.529411764704</v>
      </c>
      <c r="P3" s="18">
        <v>4.1</v>
      </c>
    </row>
    <row r="4" spans="1:16" s="1" customFormat="1" ht="42.75" customHeight="1">
      <c r="A4" s="17" t="s">
        <v>16</v>
      </c>
      <c r="B4" s="3">
        <v>1200</v>
      </c>
      <c r="C4" s="3">
        <v>1300</v>
      </c>
      <c r="D4" s="3">
        <f t="shared" si="0"/>
        <v>-100</v>
      </c>
      <c r="E4" s="3">
        <v>25847</v>
      </c>
      <c r="F4" s="3">
        <v>19684</v>
      </c>
      <c r="G4" s="3">
        <f t="shared" si="1"/>
        <v>6163</v>
      </c>
      <c r="H4" s="4">
        <f t="shared" si="2"/>
        <v>21.539166666666667</v>
      </c>
      <c r="I4" s="4">
        <f t="shared" si="2"/>
        <v>15.141538461538461</v>
      </c>
      <c r="J4" s="4">
        <f t="shared" si="3"/>
        <v>6.397628205128205</v>
      </c>
      <c r="K4" s="3">
        <v>1087</v>
      </c>
      <c r="L4" s="3">
        <v>24760</v>
      </c>
      <c r="M4" s="3">
        <v>18750</v>
      </c>
      <c r="N4" s="3">
        <f t="shared" si="4"/>
        <v>6010</v>
      </c>
      <c r="O4" s="5">
        <f>L4*P4/3.4</f>
        <v>29129.411764705885</v>
      </c>
      <c r="P4" s="19">
        <v>4</v>
      </c>
    </row>
    <row r="5" spans="1:16" s="1" customFormat="1" ht="42.75" customHeight="1">
      <c r="A5" s="17" t="s">
        <v>10</v>
      </c>
      <c r="B5" s="3">
        <v>900</v>
      </c>
      <c r="C5" s="3">
        <v>900</v>
      </c>
      <c r="D5" s="3">
        <f t="shared" si="0"/>
        <v>0</v>
      </c>
      <c r="E5" s="3">
        <v>14209</v>
      </c>
      <c r="F5" s="3">
        <v>13014</v>
      </c>
      <c r="G5" s="3">
        <f t="shared" si="1"/>
        <v>1195</v>
      </c>
      <c r="H5" s="4">
        <f t="shared" si="2"/>
        <v>15.787777777777778</v>
      </c>
      <c r="I5" s="4">
        <f t="shared" si="2"/>
        <v>14.46</v>
      </c>
      <c r="J5" s="4">
        <f t="shared" si="3"/>
        <v>1.3277777777777775</v>
      </c>
      <c r="K5" s="3">
        <v>924</v>
      </c>
      <c r="L5" s="3">
        <v>12485</v>
      </c>
      <c r="M5" s="3">
        <v>11913</v>
      </c>
      <c r="N5" s="3">
        <f t="shared" si="4"/>
        <v>572</v>
      </c>
      <c r="O5" s="5">
        <f>L5*P5/3.4</f>
        <v>15275.764705882353</v>
      </c>
      <c r="P5" s="19">
        <v>4.16</v>
      </c>
    </row>
    <row r="6" spans="1:16" s="1" customFormat="1" ht="42.75" customHeight="1">
      <c r="A6" s="17" t="s">
        <v>11</v>
      </c>
      <c r="B6" s="3">
        <v>560</v>
      </c>
      <c r="C6" s="3">
        <v>560</v>
      </c>
      <c r="D6" s="3">
        <f t="shared" si="0"/>
        <v>0</v>
      </c>
      <c r="E6" s="3">
        <v>7433</v>
      </c>
      <c r="F6" s="3">
        <v>7124</v>
      </c>
      <c r="G6" s="3">
        <f t="shared" si="1"/>
        <v>309</v>
      </c>
      <c r="H6" s="4">
        <f t="shared" si="2"/>
        <v>13.273214285714285</v>
      </c>
      <c r="I6" s="4">
        <f t="shared" si="2"/>
        <v>12.721428571428572</v>
      </c>
      <c r="J6" s="4">
        <f t="shared" si="3"/>
        <v>0.5517857142857139</v>
      </c>
      <c r="K6" s="3">
        <v>496</v>
      </c>
      <c r="L6" s="3">
        <v>6934</v>
      </c>
      <c r="M6" s="3">
        <v>6855</v>
      </c>
      <c r="N6" s="3">
        <f t="shared" si="4"/>
        <v>79</v>
      </c>
      <c r="O6" s="5">
        <f>L6*P6/3.4</f>
        <v>8157.64705882353</v>
      </c>
      <c r="P6" s="19">
        <v>4</v>
      </c>
    </row>
    <row r="7" spans="1:16" s="1" customFormat="1" ht="42.75" customHeight="1" thickBot="1">
      <c r="A7" s="20" t="s">
        <v>5</v>
      </c>
      <c r="B7" s="21"/>
      <c r="C7" s="21"/>
      <c r="D7" s="21"/>
      <c r="E7" s="21"/>
      <c r="F7" s="21"/>
      <c r="G7" s="21"/>
      <c r="H7" s="22"/>
      <c r="I7" s="22"/>
      <c r="J7" s="22"/>
      <c r="K7" s="21"/>
      <c r="L7" s="21">
        <v>800</v>
      </c>
      <c r="M7" s="21"/>
      <c r="N7" s="21">
        <f t="shared" si="4"/>
        <v>800</v>
      </c>
      <c r="O7" s="23">
        <v>800</v>
      </c>
      <c r="P7" s="24"/>
    </row>
    <row r="8" spans="1:16" s="2" customFormat="1" ht="42.75" customHeight="1" thickBot="1">
      <c r="A8" s="11" t="s">
        <v>3</v>
      </c>
      <c r="B8" s="6">
        <f>SUM(B3:B6)</f>
        <v>3660</v>
      </c>
      <c r="C8" s="6">
        <f>SUM(C3:C6)</f>
        <v>3870</v>
      </c>
      <c r="D8" s="6">
        <f t="shared" si="0"/>
        <v>-210</v>
      </c>
      <c r="E8" s="6">
        <f>SUM(E3:E7)</f>
        <v>60152</v>
      </c>
      <c r="F8" s="6">
        <f>SUM(F3:F6)</f>
        <v>52301</v>
      </c>
      <c r="G8" s="6">
        <f t="shared" si="1"/>
        <v>7851</v>
      </c>
      <c r="H8" s="7">
        <f t="shared" si="2"/>
        <v>16.434972677595628</v>
      </c>
      <c r="I8" s="7">
        <f t="shared" si="2"/>
        <v>13.514470284237726</v>
      </c>
      <c r="J8" s="7">
        <f t="shared" si="3"/>
        <v>2.9205023933579017</v>
      </c>
      <c r="K8" s="6">
        <f>SUM(K3:K7)</f>
        <v>2806</v>
      </c>
      <c r="L8" s="6">
        <f>SUM(L3:L7)</f>
        <v>57343</v>
      </c>
      <c r="M8" s="6">
        <f>SUM(M3:M6)</f>
        <v>49601</v>
      </c>
      <c r="N8" s="6">
        <f t="shared" si="4"/>
        <v>7742</v>
      </c>
      <c r="O8" s="7">
        <f>SUM(O3:O6)</f>
        <v>67472.35294117646</v>
      </c>
      <c r="P8" s="8" t="s">
        <v>21</v>
      </c>
    </row>
  </sheetData>
  <sheetProtection/>
  <mergeCells count="1">
    <mergeCell ref="A1:P1"/>
  </mergeCells>
  <printOptions/>
  <pageMargins left="0" right="0" top="0" bottom="0" header="0.31496062992125984" footer="0.31496062992125984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Белковский А.Н.</cp:lastModifiedBy>
  <cp:lastPrinted>2016-01-12T06:31:01Z</cp:lastPrinted>
  <dcterms:created xsi:type="dcterms:W3CDTF">2014-09-03T05:37:13Z</dcterms:created>
  <dcterms:modified xsi:type="dcterms:W3CDTF">2016-01-22T07:11:34Z</dcterms:modified>
  <cp:category/>
  <cp:version/>
  <cp:contentType/>
  <cp:contentStatus/>
</cp:coreProperties>
</file>