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08.02.16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<sst xmlns="http://schemas.openxmlformats.org/spreadsheetml/2006/main" count="23" uniqueCount="20">
  <si>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</si>
  <si>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</si>
  <si>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</si>
  <si>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</si>
  <si>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</si>
  <si>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</si>
  <si>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ОАО "Совхоз               имени Кирова"</t>
  </si>
  <si>
    <t>ООО "Колхоз               "Заветы Ильича"</t>
  </si>
  <si>
    <t>Наименование сельскохозяйственной организации</t>
  </si>
  <si>
    <t>ООО "РусМолоко" отд."Яровое"</t>
  </si>
  <si>
    <t>ООО "РусМолоко" отд."Вешние  воды"</t>
  </si>
  <si>
    <t>Валовый надой молока 2015, кг</t>
  </si>
  <si>
    <t>Реализовано молока в физическом весе 2015 , кг</t>
  </si>
  <si>
    <t xml:space="preserve"> +/- к прошлому году, кг</t>
  </si>
  <si>
    <t xml:space="preserve">Поголовье коров           2015 год </t>
  </si>
  <si>
    <t>Жирность молока,   %</t>
  </si>
  <si>
    <t>Надой     на 1 фуражную корову, кг</t>
  </si>
  <si>
    <t>Надой        на 1 фуражную корову 2015, кг</t>
  </si>
  <si>
    <r>
      <t xml:space="preserve">Собственная реализация             </t>
    </r>
    <r>
      <rPr>
        <b/>
        <sz val="9"/>
        <color indexed="8"/>
        <rFont val="Times New Roman"/>
        <family val="1"/>
      </rPr>
      <t>(ОАО "Совхоз им. Кирова")</t>
    </r>
  </si>
  <si>
    <t xml:space="preserve">Производство молока в сельскохозяйственных организациях  Лотошинского муниципального района на 8 февраля 2016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</si>
</sst>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164" fontId="1" fillId="24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164" fontId="2" fillId="24" borderId="14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164" fontId="2" fillId="24" borderId="17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left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="108" zoomScaleNormal="108" workbookViewId="0" topLeftCell="A1">
      <selection activeCell="G5" sqref="G5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</row>
    <row r="2" spans="1:18" s="12" customFormat="1" ht="75.75" customHeight="1" thickBot="1">
      <c r="A2" s="11" t="s">
        <v>8</v>
      </c>
      <c r="B2" s="9" t="s">
        <v>0</v>
      </c>
      <c r="C2" s="9" t="s">
        <v>14</v>
      </c>
      <c r="D2" s="9" t="s">
        <v>13</v>
      </c>
      <c r="E2" s="9" t="s">
        <v>2</v>
      </c>
      <c r="F2" s="9" t="s">
        <v>11</v>
      </c>
      <c r="G2" s="9" t="s">
        <v>13</v>
      </c>
      <c r="H2" s="9" t="s">
        <v>16</v>
      </c>
      <c r="I2" s="9" t="s">
        <v>17</v>
      </c>
      <c r="J2" s="9" t="s">
        <v>13</v>
      </c>
      <c r="K2" s="9" t="s">
        <v>3</v>
      </c>
      <c r="L2" s="9" t="s">
        <v>4</v>
      </c>
      <c r="M2" s="9" t="s">
        <v>12</v>
      </c>
      <c r="N2" s="9" t="s">
        <v>13</v>
      </c>
      <c r="O2" s="9" t="s">
        <v>5</v>
      </c>
      <c r="P2" s="10" t="s">
        <v>15</v>
      </c>
      <c r="R2" s="1"/>
    </row>
    <row r="3" spans="1:16" s="1" customFormat="1" ht="42.75" customHeight="1">
      <c r="A3" s="21" t="s">
        <v>9</v>
      </c>
      <c r="B3" s="22">
        <v>1000</v>
      </c>
      <c r="C3" s="23">
        <v>1097</v>
      </c>
      <c r="D3" s="23">
        <f aca="true" t="shared" si="0" ref="D3:D8">B3-C3</f>
        <v>-97</v>
      </c>
      <c r="E3" s="23">
        <v>12508</v>
      </c>
      <c r="F3" s="23">
        <v>13977</v>
      </c>
      <c r="G3" s="23">
        <f aca="true" t="shared" si="1" ref="G3:G8">E3-F3</f>
        <v>-1469</v>
      </c>
      <c r="H3" s="24">
        <f aca="true" t="shared" si="2" ref="H3:I6">E3/B3</f>
        <v>12.508</v>
      </c>
      <c r="I3" s="24">
        <f t="shared" si="2"/>
        <v>12.741112123974476</v>
      </c>
      <c r="J3" s="24">
        <f aca="true" t="shared" si="3" ref="J3:J8">H3-I3</f>
        <v>-0.23311212397447711</v>
      </c>
      <c r="K3" s="23">
        <v>413</v>
      </c>
      <c r="L3" s="23">
        <v>12095</v>
      </c>
      <c r="M3" s="23">
        <v>13647</v>
      </c>
      <c r="N3" s="23">
        <f aca="true" t="shared" si="4" ref="N3:N8">L3-M3</f>
        <v>-1552</v>
      </c>
      <c r="O3" s="25">
        <f>L3*P3/3.4</f>
        <v>14585.147058823528</v>
      </c>
      <c r="P3" s="26">
        <v>4.1</v>
      </c>
    </row>
    <row r="4" spans="1:16" s="1" customFormat="1" ht="42.75" customHeight="1">
      <c r="A4" s="20" t="s">
        <v>10</v>
      </c>
      <c r="B4" s="19">
        <v>1200</v>
      </c>
      <c r="C4" s="3">
        <v>1300</v>
      </c>
      <c r="D4" s="3">
        <f t="shared" si="0"/>
        <v>-100</v>
      </c>
      <c r="E4" s="3">
        <v>26320</v>
      </c>
      <c r="F4" s="3">
        <v>19872</v>
      </c>
      <c r="G4" s="3">
        <f t="shared" si="1"/>
        <v>6448</v>
      </c>
      <c r="H4" s="4">
        <f t="shared" si="2"/>
        <v>21.933333333333334</v>
      </c>
      <c r="I4" s="4">
        <f t="shared" si="2"/>
        <v>15.286153846153846</v>
      </c>
      <c r="J4" s="4">
        <f t="shared" si="3"/>
        <v>6.647179487179487</v>
      </c>
      <c r="K4" s="3">
        <v>1100</v>
      </c>
      <c r="L4" s="3">
        <v>25200</v>
      </c>
      <c r="M4" s="3">
        <v>19170</v>
      </c>
      <c r="N4" s="3">
        <f t="shared" si="4"/>
        <v>6030</v>
      </c>
      <c r="O4" s="5">
        <f>L4*P4/3.4</f>
        <v>29647.058823529413</v>
      </c>
      <c r="P4" s="18">
        <v>4</v>
      </c>
    </row>
    <row r="5" spans="1:16" s="1" customFormat="1" ht="42.75" customHeight="1">
      <c r="A5" s="20" t="s">
        <v>6</v>
      </c>
      <c r="B5" s="19">
        <v>900</v>
      </c>
      <c r="C5" s="3">
        <v>900</v>
      </c>
      <c r="D5" s="3">
        <f t="shared" si="0"/>
        <v>0</v>
      </c>
      <c r="E5" s="3">
        <v>13808</v>
      </c>
      <c r="F5" s="3">
        <v>13640</v>
      </c>
      <c r="G5" s="3">
        <f t="shared" si="1"/>
        <v>168</v>
      </c>
      <c r="H5" s="4">
        <f t="shared" si="2"/>
        <v>15.342222222222222</v>
      </c>
      <c r="I5" s="4">
        <f t="shared" si="2"/>
        <v>15.155555555555555</v>
      </c>
      <c r="J5" s="4">
        <f t="shared" si="3"/>
        <v>0.18666666666666742</v>
      </c>
      <c r="K5" s="3">
        <v>990</v>
      </c>
      <c r="L5" s="3">
        <v>11928</v>
      </c>
      <c r="M5" s="3">
        <v>12624</v>
      </c>
      <c r="N5" s="3">
        <f t="shared" si="4"/>
        <v>-696</v>
      </c>
      <c r="O5" s="5">
        <f>L5*P5/3.4</f>
        <v>14278.517647058825</v>
      </c>
      <c r="P5" s="18">
        <v>4.07</v>
      </c>
    </row>
    <row r="6" spans="1:16" s="1" customFormat="1" ht="42.75" customHeight="1">
      <c r="A6" s="20" t="s">
        <v>7</v>
      </c>
      <c r="B6" s="19">
        <v>560</v>
      </c>
      <c r="C6" s="3">
        <v>560</v>
      </c>
      <c r="D6" s="3">
        <f t="shared" si="0"/>
        <v>0</v>
      </c>
      <c r="E6" s="3">
        <v>7530</v>
      </c>
      <c r="F6" s="3">
        <v>7810</v>
      </c>
      <c r="G6" s="3">
        <f t="shared" si="1"/>
        <v>-280</v>
      </c>
      <c r="H6" s="4">
        <f t="shared" si="2"/>
        <v>13.446428571428571</v>
      </c>
      <c r="I6" s="4">
        <f t="shared" si="2"/>
        <v>13.946428571428571</v>
      </c>
      <c r="J6" s="4">
        <f t="shared" si="3"/>
        <v>-0.5</v>
      </c>
      <c r="K6" s="3">
        <v>518</v>
      </c>
      <c r="L6" s="3">
        <v>7012</v>
      </c>
      <c r="M6" s="3">
        <v>7516</v>
      </c>
      <c r="N6" s="3">
        <f t="shared" si="4"/>
        <v>-504</v>
      </c>
      <c r="O6" s="5">
        <f>L6*P6/3.4</f>
        <v>8455.647058823528</v>
      </c>
      <c r="P6" s="18">
        <v>4.1</v>
      </c>
    </row>
    <row r="7" spans="1:16" s="1" customFormat="1" ht="42.75" customHeight="1" thickBot="1">
      <c r="A7" s="27" t="s">
        <v>18</v>
      </c>
      <c r="B7" s="28"/>
      <c r="C7" s="13"/>
      <c r="D7" s="13"/>
      <c r="E7" s="13"/>
      <c r="F7" s="13"/>
      <c r="G7" s="13"/>
      <c r="H7" s="14"/>
      <c r="I7" s="14"/>
      <c r="J7" s="14"/>
      <c r="K7" s="13"/>
      <c r="L7" s="13">
        <v>890</v>
      </c>
      <c r="M7" s="13"/>
      <c r="N7" s="13">
        <f t="shared" si="4"/>
        <v>890</v>
      </c>
      <c r="O7" s="15">
        <v>890</v>
      </c>
      <c r="P7" s="29"/>
    </row>
    <row r="8" spans="1:16" s="2" customFormat="1" ht="42.75" customHeight="1" thickBot="1">
      <c r="A8" s="11" t="s">
        <v>1</v>
      </c>
      <c r="B8" s="6">
        <f>SUM(B3:B7)</f>
        <v>3660</v>
      </c>
      <c r="C8" s="6">
        <f>SUM(C3:C6)</f>
        <v>3857</v>
      </c>
      <c r="D8" s="6">
        <f t="shared" si="0"/>
        <v>-197</v>
      </c>
      <c r="E8" s="6">
        <f>SUM(E3:E7)</f>
        <v>60166</v>
      </c>
      <c r="F8" s="6">
        <f>SUM(F3:F6)</f>
        <v>55299</v>
      </c>
      <c r="G8" s="6">
        <f t="shared" si="1"/>
        <v>4867</v>
      </c>
      <c r="H8" s="7">
        <f>E8/B8</f>
        <v>16.43879781420765</v>
      </c>
      <c r="I8" s="7">
        <f>F8/C8</f>
        <v>14.337308789214415</v>
      </c>
      <c r="J8" s="7">
        <f t="shared" si="3"/>
        <v>2.101489024993235</v>
      </c>
      <c r="K8" s="6">
        <f>SUM(K3:K7)</f>
        <v>3021</v>
      </c>
      <c r="L8" s="6">
        <f>SUM(L3:L7)</f>
        <v>57125</v>
      </c>
      <c r="M8" s="6">
        <f>SUM(M3:M6)</f>
        <v>52957</v>
      </c>
      <c r="N8" s="6">
        <f t="shared" si="4"/>
        <v>4168</v>
      </c>
      <c r="O8" s="7">
        <f>SUM(O3:O6)</f>
        <v>66966.3705882353</v>
      </c>
      <c r="P8" s="8">
        <v>4</v>
      </c>
    </row>
  </sheetData>
  <mergeCells count="1">
    <mergeCell ref="A1:P1"/>
  </mergeCells>
  <printOptions/>
  <pageMargins left="0" right="0" top="0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2016-01-29T08:07:21Z</cp:lastPrinted>
  <dcterms:created xsi:type="dcterms:W3CDTF">2014-09-03T05:37:13Z</dcterms:created>
  <dcterms:modified xsi:type="dcterms:W3CDTF">2016-02-09T07:51:39Z</dcterms:modified>
  <cp:category/>
  <cp:version/>
  <cp:contentType/>
  <cp:contentStatus/>
</cp:coreProperties>
</file>