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12.07.16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<sst xmlns="http://schemas.openxmlformats.org/spreadsheetml/2006/main" count="24" uniqueCount="21">
  <si>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</si>
  <si>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</si>
  <si>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</si>
  <si>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</si>
  <si>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</si>
  <si>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</si>
  <si>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</si>
  <si>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</si>
  <si>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>Валовый надой молока 2015, кг</t>
  </si>
  <si>
    <t>Реализовано молока в физическом весе 2015 , кг</t>
  </si>
  <si>
    <t xml:space="preserve"> +/- к прошлому году, кг</t>
  </si>
  <si>
    <t xml:space="preserve">Поголовье коров           2015 год </t>
  </si>
  <si>
    <t>Надой     на 1 фуражную корову, кг</t>
  </si>
  <si>
    <t>Надой        на 1 фуражную корову 2015,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</si>
  <si>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</si>
  <si>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</si>
  <si>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</si>
  <si>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</si>
  <si>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.</t>
  </si>
  <si>
    <t>Жирность молока,   %</t>
  </si>
  <si>
    <t xml:space="preserve">Производство молока в сельскохозяйственных организациях  Лотошинского муниципального района на 12 июля  2016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</si>
</sst>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164" fontId="2" fillId="24" borderId="15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left" vertical="center" wrapText="1"/>
    </xf>
    <xf numFmtId="0" fontId="2" fillId="24" borderId="18" xfId="0" applyFont="1" applyFill="1" applyBorder="1" applyAlignment="1">
      <alignment horizontal="center" vertical="center" wrapText="1"/>
    </xf>
    <xf numFmtId="164" fontId="2" fillId="24" borderId="18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left" vertical="center" wrapText="1"/>
    </xf>
    <xf numFmtId="164" fontId="1" fillId="24" borderId="2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 topLeftCell="A1">
      <selection activeCell="C15" sqref="C15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8" s="7" customFormat="1" ht="75.75" customHeight="1" thickBot="1">
      <c r="A2" s="16" t="s">
        <v>6</v>
      </c>
      <c r="B2" s="17" t="s">
        <v>0</v>
      </c>
      <c r="C2" s="17" t="s">
        <v>11</v>
      </c>
      <c r="D2" s="17" t="s">
        <v>10</v>
      </c>
      <c r="E2" s="17" t="s">
        <v>2</v>
      </c>
      <c r="F2" s="17" t="s">
        <v>8</v>
      </c>
      <c r="G2" s="17" t="s">
        <v>10</v>
      </c>
      <c r="H2" s="17" t="s">
        <v>12</v>
      </c>
      <c r="I2" s="17" t="s">
        <v>13</v>
      </c>
      <c r="J2" s="17" t="s">
        <v>10</v>
      </c>
      <c r="K2" s="17" t="s">
        <v>3</v>
      </c>
      <c r="L2" s="17" t="s">
        <v>4</v>
      </c>
      <c r="M2" s="17" t="s">
        <v>9</v>
      </c>
      <c r="N2" s="17" t="s">
        <v>10</v>
      </c>
      <c r="O2" s="17" t="s">
        <v>5</v>
      </c>
      <c r="P2" s="27" t="s">
        <v>19</v>
      </c>
      <c r="R2" s="1"/>
    </row>
    <row r="3" spans="1:16" s="1" customFormat="1" ht="42" customHeight="1">
      <c r="A3" s="18" t="s">
        <v>7</v>
      </c>
      <c r="B3" s="19">
        <v>900</v>
      </c>
      <c r="C3" s="19">
        <v>1024</v>
      </c>
      <c r="D3" s="19">
        <f aca="true" t="shared" si="0" ref="D3:D8">B3-C3</f>
        <v>-124</v>
      </c>
      <c r="E3" s="19">
        <v>14427</v>
      </c>
      <c r="F3" s="19">
        <v>13043</v>
      </c>
      <c r="G3" s="19">
        <f aca="true" t="shared" si="1" ref="G3:G8">E3-F3</f>
        <v>1384</v>
      </c>
      <c r="H3" s="20">
        <f aca="true" t="shared" si="2" ref="H3:I6">E3/B3</f>
        <v>16.03</v>
      </c>
      <c r="I3" s="20">
        <f t="shared" si="2"/>
        <v>12.7373046875</v>
      </c>
      <c r="J3" s="20">
        <f aca="true" t="shared" si="3" ref="J3:J8">H3-I3</f>
        <v>3.292695312500001</v>
      </c>
      <c r="K3" s="19">
        <v>461</v>
      </c>
      <c r="L3" s="19">
        <v>13966</v>
      </c>
      <c r="M3" s="19">
        <v>12665</v>
      </c>
      <c r="N3" s="19">
        <f aca="true" t="shared" si="4" ref="N3:N8">L3-M3</f>
        <v>1301</v>
      </c>
      <c r="O3" s="21">
        <f>L3*P3/3.4</f>
        <v>16841.352941176472</v>
      </c>
      <c r="P3" s="22">
        <v>4.1</v>
      </c>
    </row>
    <row r="4" spans="1:16" s="1" customFormat="1" ht="42" customHeight="1">
      <c r="A4" s="9" t="s">
        <v>14</v>
      </c>
      <c r="B4" s="2">
        <v>1100</v>
      </c>
      <c r="C4" s="2">
        <v>1213</v>
      </c>
      <c r="D4" s="2">
        <f t="shared" si="0"/>
        <v>-113</v>
      </c>
      <c r="E4" s="2">
        <v>22362</v>
      </c>
      <c r="F4" s="2">
        <v>21796</v>
      </c>
      <c r="G4" s="2">
        <f t="shared" si="1"/>
        <v>566</v>
      </c>
      <c r="H4" s="3">
        <f t="shared" si="2"/>
        <v>20.329090909090908</v>
      </c>
      <c r="I4" s="3">
        <f t="shared" si="2"/>
        <v>17.968672712283595</v>
      </c>
      <c r="J4" s="3">
        <f t="shared" si="3"/>
        <v>2.360418196807313</v>
      </c>
      <c r="K4" s="2">
        <v>1297</v>
      </c>
      <c r="L4" s="2">
        <v>21065</v>
      </c>
      <c r="M4" s="2">
        <v>20350</v>
      </c>
      <c r="N4" s="2">
        <f t="shared" si="4"/>
        <v>715</v>
      </c>
      <c r="O4" s="4">
        <f>L4*P4/3.4</f>
        <v>23543.235294117647</v>
      </c>
      <c r="P4" s="8">
        <v>3.8</v>
      </c>
    </row>
    <row r="5" spans="1:16" s="1" customFormat="1" ht="42" customHeight="1">
      <c r="A5" s="9" t="s">
        <v>15</v>
      </c>
      <c r="B5" s="2">
        <v>778</v>
      </c>
      <c r="C5" s="2">
        <v>900</v>
      </c>
      <c r="D5" s="2">
        <f t="shared" si="0"/>
        <v>-122</v>
      </c>
      <c r="E5" s="2">
        <v>12132</v>
      </c>
      <c r="F5" s="2">
        <v>12427</v>
      </c>
      <c r="G5" s="2">
        <f t="shared" si="1"/>
        <v>-295</v>
      </c>
      <c r="H5" s="3">
        <f t="shared" si="2"/>
        <v>15.593830334190232</v>
      </c>
      <c r="I5" s="3">
        <f t="shared" si="2"/>
        <v>13.807777777777778</v>
      </c>
      <c r="J5" s="3">
        <f t="shared" si="3"/>
        <v>1.7860525564124536</v>
      </c>
      <c r="K5" s="2">
        <v>2442</v>
      </c>
      <c r="L5" s="2">
        <v>9690</v>
      </c>
      <c r="M5" s="2">
        <v>10907</v>
      </c>
      <c r="N5" s="2">
        <f t="shared" si="4"/>
        <v>-1217</v>
      </c>
      <c r="O5" s="4">
        <f>L5*P5/3.4</f>
        <v>11428.5</v>
      </c>
      <c r="P5" s="8">
        <v>4.01</v>
      </c>
    </row>
    <row r="6" spans="1:16" s="1" customFormat="1" ht="42" customHeight="1">
      <c r="A6" s="9" t="s">
        <v>16</v>
      </c>
      <c r="B6" s="2">
        <v>560</v>
      </c>
      <c r="C6" s="2">
        <v>560</v>
      </c>
      <c r="D6" s="2">
        <f t="shared" si="0"/>
        <v>0</v>
      </c>
      <c r="E6" s="2">
        <v>9159</v>
      </c>
      <c r="F6" s="2">
        <v>9576</v>
      </c>
      <c r="G6" s="2">
        <f t="shared" si="1"/>
        <v>-417</v>
      </c>
      <c r="H6" s="3">
        <f t="shared" si="2"/>
        <v>16.355357142857144</v>
      </c>
      <c r="I6" s="3">
        <f t="shared" si="2"/>
        <v>17.1</v>
      </c>
      <c r="J6" s="3">
        <f t="shared" si="3"/>
        <v>-0.7446428571428569</v>
      </c>
      <c r="K6" s="2">
        <v>354</v>
      </c>
      <c r="L6" s="2">
        <v>8793</v>
      </c>
      <c r="M6" s="2">
        <v>9043</v>
      </c>
      <c r="N6" s="2">
        <f t="shared" si="4"/>
        <v>-250</v>
      </c>
      <c r="O6" s="4">
        <f>L6*P6/3.4</f>
        <v>9827.470588235296</v>
      </c>
      <c r="P6" s="8">
        <v>3.8</v>
      </c>
    </row>
    <row r="7" spans="1:16" s="1" customFormat="1" ht="42" customHeight="1" thickBot="1">
      <c r="A7" s="23" t="s">
        <v>17</v>
      </c>
      <c r="B7" s="12"/>
      <c r="C7" s="12"/>
      <c r="D7" s="12"/>
      <c r="E7" s="12"/>
      <c r="F7" s="12"/>
      <c r="G7" s="12"/>
      <c r="H7" s="13"/>
      <c r="I7" s="12"/>
      <c r="J7" s="13"/>
      <c r="K7" s="12"/>
      <c r="L7" s="12"/>
      <c r="M7" s="12"/>
      <c r="N7" s="12">
        <f t="shared" si="4"/>
        <v>0</v>
      </c>
      <c r="O7" s="14">
        <v>-1072</v>
      </c>
      <c r="P7" s="15"/>
    </row>
    <row r="8" spans="1:16" s="11" customFormat="1" ht="42" customHeight="1" thickBot="1">
      <c r="A8" s="10" t="s">
        <v>1</v>
      </c>
      <c r="B8" s="5">
        <f>SUM(B3:B7)</f>
        <v>3338</v>
      </c>
      <c r="C8" s="5">
        <f>SUM(C3:C6)</f>
        <v>3697</v>
      </c>
      <c r="D8" s="5">
        <f t="shared" si="0"/>
        <v>-359</v>
      </c>
      <c r="E8" s="5">
        <f>SUM(E3:E7)</f>
        <v>58080</v>
      </c>
      <c r="F8" s="5">
        <f>SUM(F3:F7)</f>
        <v>56842</v>
      </c>
      <c r="G8" s="5">
        <f t="shared" si="1"/>
        <v>1238</v>
      </c>
      <c r="H8" s="6">
        <f>E8/B8</f>
        <v>17.399640503295387</v>
      </c>
      <c r="I8" s="6">
        <f>F8/C8</f>
        <v>15.375169055991345</v>
      </c>
      <c r="J8" s="6">
        <f t="shared" si="3"/>
        <v>2.024471447304043</v>
      </c>
      <c r="K8" s="5">
        <f>SUM(K3:K7)</f>
        <v>4554</v>
      </c>
      <c r="L8" s="5">
        <f>SUM(L3:L7)</f>
        <v>53514</v>
      </c>
      <c r="M8" s="5">
        <f>SUM(M3:M7)</f>
        <v>52965</v>
      </c>
      <c r="N8" s="5">
        <f t="shared" si="4"/>
        <v>549</v>
      </c>
      <c r="O8" s="6">
        <f>SUM(O3:O7)</f>
        <v>60568.55882352941</v>
      </c>
      <c r="P8" s="24">
        <f>O8*3.4/L8</f>
        <v>3.848209814254214</v>
      </c>
    </row>
    <row r="15" ht="15">
      <c r="E15" t="s">
        <v>18</v>
      </c>
    </row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2016-01-29T08:07:21Z</cp:lastPrinted>
  <dcterms:created xsi:type="dcterms:W3CDTF">2014-09-03T05:37:13Z</dcterms:created>
  <dcterms:modified xsi:type="dcterms:W3CDTF">2016-07-13T06:24:37Z</dcterms:modified>
  <cp:category/>
  <cp:version/>
  <cp:contentType/>
  <cp:contentStatus/>
</cp:coreProperties>
</file>