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825" windowHeight="11310"/>
  </bookViews>
  <sheets>
    <sheet name="28 " sheetId="1" r:id="rId1"/>
  </sheets>
  <calcPr calcId="125725"/>
</workbook>
</file>

<file path=xl/calcChain.xml><?xml version="1.0" encoding="utf-8"?>
<calcChain xmlns="http://schemas.openxmlformats.org/spreadsheetml/2006/main">
  <c r="M8" i="1"/>
  <c r="L8"/>
  <c r="N8" s="1"/>
  <c r="K8"/>
  <c r="F8"/>
  <c r="E8"/>
  <c r="G8" s="1"/>
  <c r="C8"/>
  <c r="I8" s="1"/>
  <c r="B8"/>
  <c r="O7"/>
  <c r="N7"/>
  <c r="O6"/>
  <c r="N6"/>
  <c r="J6"/>
  <c r="I6"/>
  <c r="H6"/>
  <c r="G6"/>
  <c r="D6"/>
  <c r="O5"/>
  <c r="N5"/>
  <c r="I5"/>
  <c r="H5"/>
  <c r="J5" s="1"/>
  <c r="G5"/>
  <c r="D5"/>
  <c r="O4"/>
  <c r="O8" s="1"/>
  <c r="P8" s="1"/>
  <c r="N4"/>
  <c r="I4"/>
  <c r="H4"/>
  <c r="J4" s="1"/>
  <c r="G4"/>
  <c r="D4"/>
  <c r="O3"/>
  <c r="N3"/>
  <c r="I3"/>
  <c r="J3" s="1"/>
  <c r="H3"/>
  <c r="G3"/>
  <c r="D3"/>
  <c r="D8" l="1"/>
  <c r="H8"/>
  <c r="J8" s="1"/>
</calcChain>
</file>

<file path=xl/sharedStrings.xml><?xml version="1.0" encoding="utf-8"?>
<sst xmlns="http://schemas.openxmlformats.org/spreadsheetml/2006/main" count="24" uniqueCount="21">
  <si>
    <t xml:space="preserve">Производство молока в сельскохозяйственных организациях  Лотошинского муниципального района на 28 августа 2016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</si>
  <si>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</si>
  <si>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</si>
  <si>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2015 год </t>
  </si>
  <si>
    <t xml:space="preserve"> +/- к прошлому году, кг</t>
  </si>
  <si>
    <t>Валовый надой молока, кг</t>
  </si>
  <si>
    <t>Валовый надой молока 2015, кг</t>
  </si>
  <si>
    <t>Надой     на 1 фуражную корову, кг</t>
  </si>
  <si>
    <t>Надой        на 1 фуражную корову 2015,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</si>
  <si>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</si>
  <si>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</si>
  <si>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2015 , кг</t>
  </si>
  <si>
    <t>Реализовано молока в зачетном весе, кг</t>
  </si>
  <si>
    <t>Жирность молока, 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</si>
  <si>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</si>
  <si>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</si>
  <si>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</si>
  <si>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</si>
  <si>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</si>
  <si>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</si>
  <si>
    <t>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</si>
</sst>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5"/>
  <sheetViews>
    <sheetView tabSelected="1" zoomScale="95" zoomScaleNormal="95" workbookViewId="0">
      <selection activeCell="P5" sqref="P5"/>
    </sheetView>
  </sheetViews>
  <sheetFormatPr defaultRowHeight="15"/>
  <cols>
    <col min="1" max="1" width="22" customWidth="1"/>
    <col min="2" max="3" width="10.85546875" customWidth="1"/>
    <col min="4" max="4" width="10.28515625" customWidth="1"/>
    <col min="5" max="5" width="9.7109375" customWidth="1"/>
    <col min="6" max="6" width="11" customWidth="1"/>
    <col min="7" max="7" width="9.42578125" customWidth="1"/>
    <col min="8" max="8" width="9.85546875" customWidth="1"/>
    <col min="9" max="9" width="10.42578125" customWidth="1"/>
    <col min="10" max="10" width="9.5703125" customWidth="1"/>
    <col min="11" max="11" width="11.85546875" customWidth="1"/>
    <col min="12" max="12" width="12.140625" customWidth="1"/>
    <col min="13" max="13" width="12.5703125" customWidth="1"/>
    <col min="14" max="14" width="9.85546875" customWidth="1"/>
    <col min="15" max="15" width="12.28515625" customWidth="1"/>
    <col min="16" max="16" width="10.42578125" customWidth="1"/>
  </cols>
  <sheetData>
    <row r="1" spans="1:18" ht="84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8" s="6" customFormat="1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  <c r="R2" s="7"/>
    </row>
    <row r="3" spans="1:18" s="7" customFormat="1" ht="42" customHeight="1">
      <c r="A3" s="8" t="s">
        <v>14</v>
      </c>
      <c r="B3" s="9">
        <v>900</v>
      </c>
      <c r="C3" s="9">
        <v>1024</v>
      </c>
      <c r="D3" s="9">
        <f t="shared" ref="D3:D8" si="0">B3-C3</f>
        <v>-124</v>
      </c>
      <c r="E3" s="9">
        <v>13279</v>
      </c>
      <c r="F3" s="10">
        <v>13397</v>
      </c>
      <c r="G3" s="9">
        <f t="shared" ref="G3:G8" si="1">E3-F3</f>
        <v>-118</v>
      </c>
      <c r="H3" s="11">
        <f t="shared" ref="H3:I6" si="2">E3/B3</f>
        <v>14.754444444444445</v>
      </c>
      <c r="I3" s="12">
        <f t="shared" si="2"/>
        <v>13.0830078125</v>
      </c>
      <c r="J3" s="11">
        <f t="shared" ref="J3:J8" si="3">H3-I3</f>
        <v>1.6714366319444451</v>
      </c>
      <c r="K3" s="9">
        <v>395</v>
      </c>
      <c r="L3" s="9">
        <v>12884</v>
      </c>
      <c r="M3" s="10">
        <v>12763</v>
      </c>
      <c r="N3" s="9">
        <f t="shared" ref="N3:N8" si="4">L3-M3</f>
        <v>121</v>
      </c>
      <c r="O3" s="13">
        <f>L3*P3/3.4</f>
        <v>14778.705882352941</v>
      </c>
      <c r="P3" s="14">
        <v>3.9</v>
      </c>
    </row>
    <row r="4" spans="1:18" s="7" customFormat="1" ht="42" customHeight="1">
      <c r="A4" s="15" t="s">
        <v>15</v>
      </c>
      <c r="B4" s="10">
        <v>1100</v>
      </c>
      <c r="C4" s="10">
        <v>1213</v>
      </c>
      <c r="D4" s="10">
        <f t="shared" si="0"/>
        <v>-113</v>
      </c>
      <c r="E4" s="10">
        <v>20335</v>
      </c>
      <c r="F4" s="10">
        <v>23281</v>
      </c>
      <c r="G4" s="10">
        <f t="shared" si="1"/>
        <v>-2946</v>
      </c>
      <c r="H4" s="12">
        <f t="shared" si="2"/>
        <v>18.486363636363638</v>
      </c>
      <c r="I4" s="12">
        <f t="shared" si="2"/>
        <v>19.192910140148392</v>
      </c>
      <c r="J4" s="12">
        <f t="shared" si="3"/>
        <v>-0.70654650378475381</v>
      </c>
      <c r="K4" s="10">
        <v>910</v>
      </c>
      <c r="L4" s="10">
        <v>19425</v>
      </c>
      <c r="M4" s="10">
        <v>21830</v>
      </c>
      <c r="N4" s="10">
        <f t="shared" si="4"/>
        <v>-2405</v>
      </c>
      <c r="O4" s="16">
        <f>L4*P4/3.4</f>
        <v>21710.294117647059</v>
      </c>
      <c r="P4" s="17">
        <v>3.8</v>
      </c>
    </row>
    <row r="5" spans="1:18" s="7" customFormat="1" ht="42" customHeight="1">
      <c r="A5" s="15" t="s">
        <v>16</v>
      </c>
      <c r="B5" s="10">
        <v>741</v>
      </c>
      <c r="C5" s="10">
        <v>900</v>
      </c>
      <c r="D5" s="10">
        <f t="shared" si="0"/>
        <v>-159</v>
      </c>
      <c r="E5" s="10">
        <v>10531</v>
      </c>
      <c r="F5" s="10">
        <v>13344</v>
      </c>
      <c r="G5" s="10">
        <f t="shared" si="1"/>
        <v>-2813</v>
      </c>
      <c r="H5" s="12">
        <f t="shared" si="2"/>
        <v>14.211875843454791</v>
      </c>
      <c r="I5" s="12">
        <f t="shared" si="2"/>
        <v>14.826666666666666</v>
      </c>
      <c r="J5" s="12">
        <f t="shared" si="3"/>
        <v>-0.61479082321187484</v>
      </c>
      <c r="K5" s="10">
        <v>1386</v>
      </c>
      <c r="L5" s="10">
        <v>9145</v>
      </c>
      <c r="M5" s="10">
        <v>11026</v>
      </c>
      <c r="N5" s="10">
        <f t="shared" si="4"/>
        <v>-1881</v>
      </c>
      <c r="O5" s="16">
        <f>L5*P5/3.4</f>
        <v>10382.264705882353</v>
      </c>
      <c r="P5" s="17">
        <v>3.86</v>
      </c>
    </row>
    <row r="6" spans="1:18" s="7" customFormat="1" ht="42" customHeight="1">
      <c r="A6" s="15" t="s">
        <v>17</v>
      </c>
      <c r="B6" s="10">
        <v>560</v>
      </c>
      <c r="C6" s="10">
        <v>560</v>
      </c>
      <c r="D6" s="10">
        <f t="shared" si="0"/>
        <v>0</v>
      </c>
      <c r="E6" s="10">
        <v>7619</v>
      </c>
      <c r="F6" s="10">
        <v>7423</v>
      </c>
      <c r="G6" s="10">
        <f t="shared" si="1"/>
        <v>196</v>
      </c>
      <c r="H6" s="12">
        <f t="shared" si="2"/>
        <v>13.605357142857143</v>
      </c>
      <c r="I6" s="12">
        <f t="shared" si="2"/>
        <v>13.255357142857143</v>
      </c>
      <c r="J6" s="12">
        <f t="shared" si="3"/>
        <v>0.34999999999999964</v>
      </c>
      <c r="K6" s="10">
        <v>483</v>
      </c>
      <c r="L6" s="10">
        <v>7115</v>
      </c>
      <c r="M6" s="10">
        <v>7043</v>
      </c>
      <c r="N6" s="10">
        <f t="shared" si="4"/>
        <v>72</v>
      </c>
      <c r="O6" s="16">
        <f>L6*P6/3.4</f>
        <v>8161.3235294117649</v>
      </c>
      <c r="P6" s="17">
        <v>3.9</v>
      </c>
    </row>
    <row r="7" spans="1:18" s="7" customFormat="1" ht="42" customHeight="1" thickBot="1">
      <c r="A7" s="18" t="s">
        <v>18</v>
      </c>
      <c r="B7" s="19"/>
      <c r="C7" s="19"/>
      <c r="D7" s="19"/>
      <c r="E7" s="19"/>
      <c r="F7" s="19"/>
      <c r="G7" s="19"/>
      <c r="H7" s="20"/>
      <c r="I7" s="20"/>
      <c r="J7" s="20"/>
      <c r="K7" s="19"/>
      <c r="L7" s="19"/>
      <c r="M7" s="19">
        <v>938</v>
      </c>
      <c r="N7" s="19">
        <f t="shared" si="4"/>
        <v>-938</v>
      </c>
      <c r="O7" s="21">
        <f>L7</f>
        <v>0</v>
      </c>
      <c r="P7" s="22"/>
    </row>
    <row r="8" spans="1:18" s="27" customFormat="1" ht="42" customHeight="1" thickBot="1">
      <c r="A8" s="23" t="s">
        <v>19</v>
      </c>
      <c r="B8" s="24">
        <f>SUM(B3:B7)</f>
        <v>3301</v>
      </c>
      <c r="C8" s="24">
        <f>SUM(C3:C6)</f>
        <v>3697</v>
      </c>
      <c r="D8" s="24">
        <f t="shared" si="0"/>
        <v>-396</v>
      </c>
      <c r="E8" s="24">
        <f>SUM(E3:E7)</f>
        <v>51764</v>
      </c>
      <c r="F8" s="24">
        <f>SUM(F3:F6)</f>
        <v>57445</v>
      </c>
      <c r="G8" s="24">
        <f t="shared" si="1"/>
        <v>-5681</v>
      </c>
      <c r="H8" s="25">
        <f>E8/B8</f>
        <v>15.681308694335049</v>
      </c>
      <c r="I8" s="25">
        <f>F8/C8</f>
        <v>15.538274276440356</v>
      </c>
      <c r="J8" s="25">
        <f t="shared" si="3"/>
        <v>0.14303441789469318</v>
      </c>
      <c r="K8" s="24">
        <f>SUM(K3:K7)</f>
        <v>3174</v>
      </c>
      <c r="L8" s="24">
        <f>SUM(L3:L7)</f>
        <v>48569</v>
      </c>
      <c r="M8" s="24">
        <f>SUM(M3:M7)</f>
        <v>53600</v>
      </c>
      <c r="N8" s="24">
        <f t="shared" si="4"/>
        <v>-5031</v>
      </c>
      <c r="O8" s="25">
        <f>SUM(O3:O7)</f>
        <v>55032.588235294112</v>
      </c>
      <c r="P8" s="26">
        <f>O8*3.4/L8</f>
        <v>3.8524738001605958</v>
      </c>
    </row>
    <row r="15" spans="1:18">
      <c r="E15" t="s">
        <v>20</v>
      </c>
    </row>
  </sheetData>
  <mergeCells count="1">
    <mergeCell ref="A1:P1"/>
  </mergeCells>
  <pageMargins left="0" right="0" top="1.1811023622047245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Петрова А.А.</cp:lastModifiedBy>
  <dcterms:created xsi:type="dcterms:W3CDTF">2016-08-29T10:43:03Z</dcterms:created>
  <dcterms:modified xsi:type="dcterms:W3CDTF">2016-08-29T10:43:53Z</dcterms:modified>
</cp:coreProperties>
</file>