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8.16" sheetId="1" r:id="rId1"/>
  </sheets>
  <definedNames/>
  <calcPr fullCalcOnLoad="1"/>
</workbook>
</file>

<file path=xl/sharedStrings.xml><?xml version="1.0" encoding="utf-8"?>
<sst xmlns="http://schemas.openxmlformats.org/spreadsheetml/2006/main" count="71" uniqueCount="31">
  <si>
    <t>Итого</t>
  </si>
  <si>
    <t>Озимая рожь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</si>
  <si>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</si>
  <si>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</si>
  <si>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</si>
  <si>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</si>
  <si>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</si>
  <si>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</si>
  <si>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</si>
  <si>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</si>
  <si>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</si>
  <si>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</si>
  <si>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</si>
  <si>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ОАО "Совхоз имени Кирова"</t>
  </si>
  <si>
    <t>ООО "Колхоз "Заветы Ильича"</t>
  </si>
  <si>
    <t>Предприятие</t>
  </si>
  <si>
    <t>Семенники  мн. трав</t>
  </si>
  <si>
    <t>Зерноуборочные комбайны</t>
  </si>
  <si>
    <t>тимофеевка луговая</t>
  </si>
  <si>
    <t>ежа сборная</t>
  </si>
  <si>
    <t>клевер красный</t>
  </si>
  <si>
    <t>Всего, шт.</t>
  </si>
  <si>
    <t>Исправно, шт.</t>
  </si>
  <si>
    <t>В работе, шт.</t>
  </si>
  <si>
    <t>ООО "РусМолоко" отд."Яровое"</t>
  </si>
  <si>
    <t>ООО "РусМолоко"  отд. "Вешние  воды"</t>
  </si>
  <si>
    <t>Яровые зерновые</t>
  </si>
  <si>
    <t>Всего зерновых</t>
  </si>
  <si>
    <t>ООО «АФ «Елгозинское»,           ООО «ЭкоАгроФарминг»</t>
  </si>
  <si>
    <t>Вспашка под озимый сев</t>
  </si>
  <si>
    <t>Уборка зерновых культур, многолетних трав по Лотошинскому району на утро 28 августа 2017 года.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</si>
</sst>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9"/>
      <color indexed="10"/>
      <name val="Arial Cyr"/>
      <family val="0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1" fontId="23" fillId="0" borderId="13" xfId="0" applyNumberFormat="1" applyFont="1" applyFill="1" applyBorder="1" applyAlignment="1">
      <alignment horizontal="left" vertical="center" wrapText="1"/>
    </xf>
    <xf numFmtId="1" fontId="23" fillId="0" borderId="14" xfId="0" applyNumberFormat="1" applyFont="1" applyFill="1" applyBorder="1" applyAlignment="1">
      <alignment horizontal="center" vertical="center" wrapText="1"/>
    </xf>
    <xf numFmtId="1" fontId="23" fillId="0" borderId="15" xfId="0" applyNumberFormat="1" applyFont="1" applyFill="1" applyBorder="1" applyAlignment="1">
      <alignment horizontal="center" vertical="center" wrapText="1"/>
    </xf>
    <xf numFmtId="164" fontId="24" fillId="0" borderId="1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9" xfId="0" applyFont="1" applyFill="1" applyBorder="1" applyAlignment="1">
      <alignment horizontal="center" vertical="center" textRotation="90" wrapText="1"/>
    </xf>
    <xf numFmtId="0" fontId="21" fillId="0" borderId="20" xfId="0" applyFont="1" applyFill="1" applyBorder="1" applyAlignment="1">
      <alignment horizontal="center" vertical="center" textRotation="90" wrapText="1"/>
    </xf>
    <xf numFmtId="0" fontId="21" fillId="0" borderId="0" xfId="0" applyFont="1" applyFill="1" applyBorder="1" applyAlignment="1">
      <alignment textRotation="90"/>
    </xf>
    <xf numFmtId="1" fontId="22" fillId="0" borderId="21" xfId="0" applyNumberFormat="1" applyFont="1" applyFill="1" applyBorder="1" applyAlignment="1">
      <alignment horizontal="center" vertical="center" wrapText="1"/>
    </xf>
    <xf numFmtId="1" fontId="22" fillId="0" borderId="22" xfId="0" applyNumberFormat="1" applyFont="1" applyFill="1" applyBorder="1" applyAlignment="1">
      <alignment horizontal="center" vertical="center" wrapText="1"/>
    </xf>
    <xf numFmtId="1" fontId="22" fillId="0" borderId="23" xfId="0" applyNumberFormat="1" applyFont="1" applyFill="1" applyBorder="1" applyAlignment="1">
      <alignment horizontal="center" vertical="center" wrapText="1"/>
    </xf>
    <xf numFmtId="164" fontId="22" fillId="0" borderId="24" xfId="0" applyNumberFormat="1" applyFont="1" applyFill="1" applyBorder="1" applyAlignment="1">
      <alignment horizontal="center" vertical="center" wrapText="1"/>
    </xf>
    <xf numFmtId="1" fontId="22" fillId="0" borderId="25" xfId="0" applyNumberFormat="1" applyFont="1" applyFill="1" applyBorder="1" applyAlignment="1">
      <alignment horizontal="center" vertical="center" wrapText="1"/>
    </xf>
    <xf numFmtId="1" fontId="22" fillId="0" borderId="26" xfId="0" applyNumberFormat="1" applyFont="1" applyFill="1" applyBorder="1" applyAlignment="1">
      <alignment horizontal="center" vertical="center" wrapText="1"/>
    </xf>
    <xf numFmtId="1" fontId="22" fillId="0" borderId="27" xfId="0" applyNumberFormat="1" applyFont="1" applyFill="1" applyBorder="1" applyAlignment="1">
      <alignment horizontal="center" vertical="center" wrapText="1"/>
    </xf>
    <xf numFmtId="164" fontId="22" fillId="0" borderId="28" xfId="0" applyNumberFormat="1" applyFont="1" applyFill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center" vertical="center" wrapText="1"/>
    </xf>
    <xf numFmtId="164" fontId="22" fillId="0" borderId="30" xfId="0" applyNumberFormat="1" applyFont="1" applyFill="1" applyBorder="1" applyAlignment="1">
      <alignment horizontal="center" vertical="center" wrapText="1"/>
    </xf>
    <xf numFmtId="164" fontId="22" fillId="0" borderId="27" xfId="0" applyNumberFormat="1" applyFont="1" applyFill="1" applyBorder="1" applyAlignment="1">
      <alignment horizontal="center" vertical="center" wrapText="1"/>
    </xf>
    <xf numFmtId="1" fontId="22" fillId="0" borderId="31" xfId="0" applyNumberFormat="1" applyFont="1" applyFill="1" applyBorder="1" applyAlignment="1">
      <alignment horizontal="center" vertical="center" wrapText="1"/>
    </xf>
    <xf numFmtId="1" fontId="22" fillId="0" borderId="0" xfId="0" applyNumberFormat="1" applyFont="1" applyFill="1" applyBorder="1" applyAlignment="1">
      <alignment horizontal="center" vertical="center" wrapText="1"/>
    </xf>
    <xf numFmtId="1" fontId="22" fillId="0" borderId="32" xfId="0" applyNumberFormat="1" applyFont="1" applyFill="1" applyBorder="1" applyAlignment="1">
      <alignment horizontal="center" vertical="center" wrapText="1"/>
    </xf>
    <xf numFmtId="1" fontId="22" fillId="0" borderId="33" xfId="0" applyNumberFormat="1" applyFont="1" applyFill="1" applyBorder="1" applyAlignment="1">
      <alignment horizontal="center" vertical="center" wrapText="1"/>
    </xf>
    <xf numFmtId="1" fontId="22" fillId="0" borderId="34" xfId="0" applyNumberFormat="1" applyFont="1" applyFill="1" applyBorder="1" applyAlignment="1">
      <alignment horizontal="center" vertical="center" wrapText="1"/>
    </xf>
    <xf numFmtId="164" fontId="22" fillId="0" borderId="35" xfId="0" applyNumberFormat="1" applyFont="1" applyFill="1" applyBorder="1" applyAlignment="1">
      <alignment horizontal="center" vertical="center" wrapText="1"/>
    </xf>
    <xf numFmtId="1" fontId="22" fillId="0" borderId="36" xfId="0" applyNumberFormat="1" applyFont="1" applyFill="1" applyBorder="1" applyAlignment="1">
      <alignment horizontal="center" vertical="center" wrapText="1"/>
    </xf>
    <xf numFmtId="1" fontId="22" fillId="0" borderId="37" xfId="0" applyNumberFormat="1" applyFont="1" applyFill="1" applyBorder="1" applyAlignment="1">
      <alignment horizontal="center" vertical="center" wrapText="1"/>
    </xf>
    <xf numFmtId="1" fontId="22" fillId="0" borderId="38" xfId="0" applyNumberFormat="1" applyFont="1" applyFill="1" applyBorder="1" applyAlignment="1">
      <alignment horizontal="center" vertical="center" wrapText="1"/>
    </xf>
    <xf numFmtId="1" fontId="22" fillId="0" borderId="39" xfId="0" applyNumberFormat="1" applyFont="1" applyFill="1" applyBorder="1" applyAlignment="1">
      <alignment horizontal="center" vertical="center" wrapText="1"/>
    </xf>
    <xf numFmtId="164" fontId="22" fillId="0" borderId="40" xfId="0" applyNumberFormat="1" applyFont="1" applyFill="1" applyBorder="1" applyAlignment="1">
      <alignment horizontal="center" vertical="center" wrapText="1"/>
    </xf>
    <xf numFmtId="1" fontId="22" fillId="0" borderId="41" xfId="0" applyNumberFormat="1" applyFont="1" applyFill="1" applyBorder="1" applyAlignment="1">
      <alignment horizontal="center" vertical="center" wrapText="1"/>
    </xf>
    <xf numFmtId="1" fontId="22" fillId="0" borderId="42" xfId="0" applyNumberFormat="1" applyFont="1" applyFill="1" applyBorder="1" applyAlignment="1">
      <alignment horizontal="center" vertical="center" wrapText="1"/>
    </xf>
    <xf numFmtId="1" fontId="22" fillId="0" borderId="43" xfId="0" applyNumberFormat="1" applyFont="1" applyFill="1" applyBorder="1" applyAlignment="1">
      <alignment horizontal="center" vertical="center" wrapText="1"/>
    </xf>
    <xf numFmtId="1" fontId="22" fillId="0" borderId="44" xfId="0" applyNumberFormat="1" applyFont="1" applyFill="1" applyBorder="1" applyAlignment="1">
      <alignment horizontal="center" vertical="center" wrapText="1"/>
    </xf>
    <xf numFmtId="164" fontId="22" fillId="0" borderId="45" xfId="0" applyNumberFormat="1" applyFont="1" applyFill="1" applyBorder="1" applyAlignment="1">
      <alignment horizontal="center" vertical="center" wrapText="1"/>
    </xf>
    <xf numFmtId="1" fontId="22" fillId="0" borderId="46" xfId="0" applyNumberFormat="1" applyFont="1" applyFill="1" applyBorder="1" applyAlignment="1">
      <alignment horizontal="center" vertical="center" wrapText="1"/>
    </xf>
    <xf numFmtId="1" fontId="22" fillId="0" borderId="47" xfId="0" applyNumberFormat="1" applyFont="1" applyFill="1" applyBorder="1" applyAlignment="1">
      <alignment horizontal="center" vertical="center" wrapText="1"/>
    </xf>
    <xf numFmtId="1" fontId="24" fillId="0" borderId="15" xfId="0" applyNumberFormat="1" applyFont="1" applyFill="1" applyBorder="1" applyAlignment="1">
      <alignment horizontal="center" vertical="center" wrapText="1"/>
    </xf>
    <xf numFmtId="164" fontId="23" fillId="0" borderId="16" xfId="0" applyNumberFormat="1" applyFont="1" applyFill="1" applyBorder="1" applyAlignment="1">
      <alignment horizontal="center" vertical="center" wrapText="1"/>
    </xf>
    <xf numFmtId="1" fontId="23" fillId="0" borderId="18" xfId="0" applyNumberFormat="1" applyFont="1" applyFill="1" applyBorder="1" applyAlignment="1">
      <alignment horizontal="center" vertical="center" wrapText="1"/>
    </xf>
    <xf numFmtId="1" fontId="23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1" fontId="22" fillId="0" borderId="48" xfId="0" applyNumberFormat="1" applyFont="1" applyFill="1" applyBorder="1" applyAlignment="1">
      <alignment horizontal="center" vertical="center" wrapText="1"/>
    </xf>
    <xf numFmtId="1" fontId="22" fillId="0" borderId="49" xfId="0" applyNumberFormat="1" applyFont="1" applyFill="1" applyBorder="1" applyAlignment="1">
      <alignment horizontal="center" vertical="center" wrapText="1"/>
    </xf>
    <xf numFmtId="1" fontId="22" fillId="0" borderId="50" xfId="0" applyNumberFormat="1" applyFont="1" applyFill="1" applyBorder="1" applyAlignment="1">
      <alignment horizontal="center" vertical="center" wrapText="1"/>
    </xf>
    <xf numFmtId="1" fontId="23" fillId="0" borderId="20" xfId="0" applyNumberFormat="1" applyFont="1" applyFill="1" applyBorder="1" applyAlignment="1">
      <alignment horizontal="center" vertical="center" wrapText="1"/>
    </xf>
    <xf numFmtId="0" fontId="20" fillId="0" borderId="51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52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4" xfId="0" applyFont="1" applyFill="1" applyBorder="1" applyAlignment="1">
      <alignment horizontal="center" vertical="center" wrapText="1"/>
    </xf>
    <xf numFmtId="0" fontId="20" fillId="0" borderId="45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20" fillId="0" borderId="56" xfId="0" applyFont="1" applyFill="1" applyBorder="1" applyAlignment="1">
      <alignment horizontal="center" vertical="center" wrapText="1"/>
    </xf>
    <xf numFmtId="0" fontId="20" fillId="0" borderId="57" xfId="0" applyFont="1" applyFill="1" applyBorder="1" applyAlignment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59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61" xfId="0" applyFont="1" applyFill="1" applyBorder="1" applyAlignment="1">
      <alignment horizontal="center" vertical="center" wrapText="1"/>
    </xf>
    <xf numFmtId="0" fontId="18" fillId="0" borderId="51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/>
    </xf>
    <xf numFmtId="0" fontId="19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6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11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W5" sqref="W5"/>
    </sheetView>
  </sheetViews>
  <sheetFormatPr defaultColWidth="9.00390625" defaultRowHeight="12.75"/>
  <cols>
    <col min="1" max="1" width="24.125" style="11" customWidth="1"/>
    <col min="2" max="2" width="4.875" style="11" customWidth="1"/>
    <col min="3" max="3" width="4.375" style="11" customWidth="1"/>
    <col min="4" max="4" width="5.375" style="11" customWidth="1"/>
    <col min="5" max="5" width="4.375" style="11" customWidth="1"/>
    <col min="6" max="6" width="4.875" style="11" customWidth="1"/>
    <col min="7" max="7" width="5.375" style="11" customWidth="1"/>
    <col min="8" max="8" width="5.75390625" style="11" customWidth="1"/>
    <col min="9" max="9" width="4.75390625" style="11" customWidth="1"/>
    <col min="10" max="10" width="5.625" style="11" customWidth="1"/>
    <col min="11" max="11" width="5.00390625" style="11" customWidth="1"/>
    <col min="12" max="12" width="4.25390625" style="11" customWidth="1"/>
    <col min="13" max="13" width="6.625" style="11" customWidth="1"/>
    <col min="14" max="14" width="4.375" style="11" customWidth="1"/>
    <col min="15" max="15" width="4.875" style="11" customWidth="1"/>
    <col min="16" max="16" width="4.375" style="11" customWidth="1"/>
    <col min="17" max="17" width="4.625" style="11" customWidth="1"/>
    <col min="18" max="18" width="4.375" style="11" customWidth="1"/>
    <col min="19" max="19" width="4.875" style="11" customWidth="1"/>
    <col min="20" max="20" width="6.125" style="11" customWidth="1"/>
    <col min="21" max="21" width="5.25390625" style="11" customWidth="1"/>
    <col min="22" max="22" width="4.375" style="11" customWidth="1"/>
    <col min="23" max="23" width="4.875" style="11" customWidth="1"/>
    <col min="24" max="24" width="4.375" style="11" customWidth="1"/>
    <col min="25" max="25" width="5.625" style="11" customWidth="1"/>
    <col min="26" max="26" width="4.375" style="11" customWidth="1"/>
    <col min="27" max="27" width="4.875" style="11" customWidth="1"/>
    <col min="28" max="28" width="6.75390625" style="11" customWidth="1"/>
    <col min="29" max="29" width="4.625" style="11" customWidth="1"/>
    <col min="30" max="30" width="6.125" style="11" customWidth="1"/>
    <col min="31" max="31" width="4.375" style="11" customWidth="1"/>
    <col min="32" max="32" width="4.875" style="11" customWidth="1"/>
    <col min="33" max="33" width="5.25390625" style="11" customWidth="1"/>
    <col min="34" max="34" width="4.375" style="11" customWidth="1"/>
    <col min="35" max="35" width="7.00390625" style="11" customWidth="1"/>
    <col min="36" max="36" width="5.375" style="11" customWidth="1"/>
    <col min="37" max="42" width="6.875" style="11" customWidth="1"/>
    <col min="43" max="48" width="5.75390625" style="11" customWidth="1"/>
    <col min="49" max="16384" width="9.125" style="11" customWidth="1"/>
  </cols>
  <sheetData>
    <row r="1" spans="1:98" ht="36" customHeight="1" thickBot="1">
      <c r="A1" s="92" t="s">
        <v>30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  <c r="AK1" s="9"/>
      <c r="AL1" s="9"/>
      <c r="AM1" s="9"/>
      <c r="AN1" s="9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</row>
    <row r="2" spans="1:98" ht="25.5" customHeight="1" thickBot="1">
      <c r="A2" s="94" t="s">
        <v>15</v>
      </c>
      <c r="B2" s="81" t="s">
        <v>7</v>
      </c>
      <c r="C2" s="82"/>
      <c r="D2" s="82"/>
      <c r="E2" s="82"/>
      <c r="F2" s="82"/>
      <c r="G2" s="82"/>
      <c r="H2" s="82"/>
      <c r="I2" s="82"/>
      <c r="J2" s="82"/>
      <c r="K2" s="82"/>
      <c r="L2" s="83"/>
      <c r="M2" s="83"/>
      <c r="N2" s="83"/>
      <c r="O2" s="84" t="s">
        <v>26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6"/>
      <c r="AD2" s="86"/>
      <c r="AE2" s="87"/>
      <c r="AF2" s="62" t="s">
        <v>27</v>
      </c>
      <c r="AG2" s="68"/>
      <c r="AH2" s="69"/>
      <c r="AI2" s="69"/>
      <c r="AJ2" s="69"/>
      <c r="AK2" s="88" t="s">
        <v>16</v>
      </c>
      <c r="AL2" s="89"/>
      <c r="AM2" s="89"/>
      <c r="AN2" s="89"/>
      <c r="AO2" s="89"/>
      <c r="AP2" s="90"/>
      <c r="AQ2" s="62" t="s">
        <v>17</v>
      </c>
      <c r="AR2" s="63"/>
      <c r="AS2" s="64"/>
      <c r="AT2" s="62" t="s">
        <v>29</v>
      </c>
      <c r="AU2" s="63"/>
      <c r="AV2" s="64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</row>
    <row r="3" spans="1:98" ht="25.5" customHeight="1" thickBot="1">
      <c r="A3" s="95"/>
      <c r="B3" s="74" t="s">
        <v>1</v>
      </c>
      <c r="C3" s="75"/>
      <c r="D3" s="76"/>
      <c r="E3" s="77"/>
      <c r="F3" s="74" t="s">
        <v>2</v>
      </c>
      <c r="G3" s="75"/>
      <c r="H3" s="76"/>
      <c r="I3" s="77"/>
      <c r="J3" s="74" t="s">
        <v>3</v>
      </c>
      <c r="K3" s="78"/>
      <c r="L3" s="79"/>
      <c r="M3" s="79"/>
      <c r="N3" s="80"/>
      <c r="O3" s="74" t="s">
        <v>4</v>
      </c>
      <c r="P3" s="78"/>
      <c r="Q3" s="79"/>
      <c r="R3" s="80"/>
      <c r="S3" s="91" t="s">
        <v>5</v>
      </c>
      <c r="T3" s="78"/>
      <c r="U3" s="79"/>
      <c r="V3" s="79"/>
      <c r="W3" s="74" t="s">
        <v>6</v>
      </c>
      <c r="X3" s="78"/>
      <c r="Y3" s="79"/>
      <c r="Z3" s="80"/>
      <c r="AA3" s="74" t="s">
        <v>3</v>
      </c>
      <c r="AB3" s="78"/>
      <c r="AC3" s="79"/>
      <c r="AD3" s="79"/>
      <c r="AE3" s="80"/>
      <c r="AF3" s="70"/>
      <c r="AG3" s="71"/>
      <c r="AH3" s="72"/>
      <c r="AI3" s="72"/>
      <c r="AJ3" s="73"/>
      <c r="AK3" s="60" t="s">
        <v>18</v>
      </c>
      <c r="AL3" s="61"/>
      <c r="AM3" s="60" t="s">
        <v>19</v>
      </c>
      <c r="AN3" s="61"/>
      <c r="AO3" s="60" t="s">
        <v>20</v>
      </c>
      <c r="AP3" s="61"/>
      <c r="AQ3" s="65"/>
      <c r="AR3" s="66"/>
      <c r="AS3" s="67"/>
      <c r="AT3" s="65"/>
      <c r="AU3" s="66"/>
      <c r="AV3" s="67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</row>
    <row r="4" spans="1:98" ht="69" customHeight="1" thickBot="1">
      <c r="A4" s="96"/>
      <c r="B4" s="14" t="s">
        <v>10</v>
      </c>
      <c r="C4" s="15" t="s">
        <v>9</v>
      </c>
      <c r="D4" s="16" t="s">
        <v>8</v>
      </c>
      <c r="E4" s="17" t="s">
        <v>12</v>
      </c>
      <c r="F4" s="14" t="s">
        <v>10</v>
      </c>
      <c r="G4" s="15" t="s">
        <v>9</v>
      </c>
      <c r="H4" s="16" t="s">
        <v>8</v>
      </c>
      <c r="I4" s="17" t="s">
        <v>12</v>
      </c>
      <c r="J4" s="14" t="s">
        <v>10</v>
      </c>
      <c r="K4" s="15" t="s">
        <v>9</v>
      </c>
      <c r="L4" s="16" t="s">
        <v>11</v>
      </c>
      <c r="M4" s="16" t="s">
        <v>8</v>
      </c>
      <c r="N4" s="17" t="s">
        <v>12</v>
      </c>
      <c r="O4" s="14" t="s">
        <v>10</v>
      </c>
      <c r="P4" s="15" t="s">
        <v>9</v>
      </c>
      <c r="Q4" s="16" t="s">
        <v>8</v>
      </c>
      <c r="R4" s="17" t="s">
        <v>12</v>
      </c>
      <c r="S4" s="18" t="s">
        <v>10</v>
      </c>
      <c r="T4" s="15" t="s">
        <v>9</v>
      </c>
      <c r="U4" s="16" t="s">
        <v>8</v>
      </c>
      <c r="V4" s="17" t="s">
        <v>12</v>
      </c>
      <c r="W4" s="14" t="s">
        <v>10</v>
      </c>
      <c r="X4" s="15" t="s">
        <v>9</v>
      </c>
      <c r="Y4" s="16" t="s">
        <v>8</v>
      </c>
      <c r="Z4" s="17" t="s">
        <v>12</v>
      </c>
      <c r="AA4" s="14" t="s">
        <v>10</v>
      </c>
      <c r="AB4" s="15" t="s">
        <v>9</v>
      </c>
      <c r="AC4" s="16" t="s">
        <v>11</v>
      </c>
      <c r="AD4" s="16" t="s">
        <v>8</v>
      </c>
      <c r="AE4" s="17" t="s">
        <v>12</v>
      </c>
      <c r="AF4" s="14" t="s">
        <v>10</v>
      </c>
      <c r="AG4" s="15" t="s">
        <v>9</v>
      </c>
      <c r="AH4" s="16" t="s">
        <v>11</v>
      </c>
      <c r="AI4" s="16" t="s">
        <v>8</v>
      </c>
      <c r="AJ4" s="17" t="s">
        <v>12</v>
      </c>
      <c r="AK4" s="15" t="s">
        <v>9</v>
      </c>
      <c r="AL4" s="17" t="s">
        <v>8</v>
      </c>
      <c r="AM4" s="15" t="s">
        <v>9</v>
      </c>
      <c r="AN4" s="17" t="s">
        <v>8</v>
      </c>
      <c r="AO4" s="15" t="s">
        <v>9</v>
      </c>
      <c r="AP4" s="17" t="s">
        <v>8</v>
      </c>
      <c r="AQ4" s="14" t="s">
        <v>21</v>
      </c>
      <c r="AR4" s="15" t="s">
        <v>22</v>
      </c>
      <c r="AS4" s="19" t="s">
        <v>23</v>
      </c>
      <c r="AT4" s="14" t="s">
        <v>10</v>
      </c>
      <c r="AU4" s="15" t="s">
        <v>9</v>
      </c>
      <c r="AV4" s="17" t="s">
        <v>11</v>
      </c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</row>
    <row r="5" spans="1:98" ht="36" customHeight="1">
      <c r="A5" s="1" t="s">
        <v>24</v>
      </c>
      <c r="B5" s="21"/>
      <c r="C5" s="22"/>
      <c r="D5" s="23"/>
      <c r="E5" s="24"/>
      <c r="F5" s="25">
        <v>701</v>
      </c>
      <c r="G5" s="26">
        <v>109</v>
      </c>
      <c r="H5" s="27">
        <v>226.3</v>
      </c>
      <c r="I5" s="28">
        <f>H5/G5*10</f>
        <v>20.761467889908257</v>
      </c>
      <c r="J5" s="29">
        <f>B5+F5</f>
        <v>701</v>
      </c>
      <c r="K5" s="26">
        <f>C5+G5</f>
        <v>109</v>
      </c>
      <c r="L5" s="27">
        <f>K5/J5*100</f>
        <v>15.549215406562054</v>
      </c>
      <c r="M5" s="27">
        <f>D5+H5</f>
        <v>226.3</v>
      </c>
      <c r="N5" s="30">
        <f>M5/K5*10</f>
        <v>20.761467889908257</v>
      </c>
      <c r="O5" s="29"/>
      <c r="P5" s="26"/>
      <c r="Q5" s="27"/>
      <c r="R5" s="30"/>
      <c r="S5" s="25">
        <v>754</v>
      </c>
      <c r="T5" s="26">
        <v>43</v>
      </c>
      <c r="U5" s="27">
        <v>80</v>
      </c>
      <c r="V5" s="31">
        <f aca="true" t="shared" si="0" ref="V5:V10">U5/T5*10</f>
        <v>18.6046511627907</v>
      </c>
      <c r="W5" s="29">
        <v>311</v>
      </c>
      <c r="X5" s="26"/>
      <c r="Y5" s="27"/>
      <c r="Z5" s="28" t="e">
        <f>Y5/X5*10</f>
        <v>#DIV/0!</v>
      </c>
      <c r="AA5" s="29">
        <f aca="true" t="shared" si="1" ref="AA5:AB9">O5+S5+W5</f>
        <v>1065</v>
      </c>
      <c r="AB5" s="26">
        <f t="shared" si="1"/>
        <v>43</v>
      </c>
      <c r="AC5" s="27">
        <f aca="true" t="shared" si="2" ref="AC5:AC10">AB5/AA5*100</f>
        <v>4.037558685446009</v>
      </c>
      <c r="AD5" s="27">
        <f aca="true" t="shared" si="3" ref="AD5:AD10">Q5+U5+Y5</f>
        <v>80</v>
      </c>
      <c r="AE5" s="30">
        <f aca="true" t="shared" si="4" ref="AE5:AE10">AD5/AB5*10</f>
        <v>18.6046511627907</v>
      </c>
      <c r="AF5" s="29">
        <f aca="true" t="shared" si="5" ref="AF5:AG10">J5+AA5</f>
        <v>1766</v>
      </c>
      <c r="AG5" s="26">
        <f t="shared" si="5"/>
        <v>152</v>
      </c>
      <c r="AH5" s="27">
        <f aca="true" t="shared" si="6" ref="AH5:AH10">AG5/AF5*100</f>
        <v>8.607021517553793</v>
      </c>
      <c r="AI5" s="27">
        <f aca="true" t="shared" si="7" ref="AI5:AI10">M5+AD5</f>
        <v>306.3</v>
      </c>
      <c r="AJ5" s="30">
        <f aca="true" t="shared" si="8" ref="AJ5:AJ10">AI5/AG5*10</f>
        <v>20.151315789473685</v>
      </c>
      <c r="AK5" s="26"/>
      <c r="AL5" s="30"/>
      <c r="AM5" s="26"/>
      <c r="AN5" s="30"/>
      <c r="AO5" s="26"/>
      <c r="AP5" s="30"/>
      <c r="AQ5" s="29">
        <v>2</v>
      </c>
      <c r="AR5" s="26">
        <v>2</v>
      </c>
      <c r="AS5" s="32">
        <v>2</v>
      </c>
      <c r="AT5" s="21">
        <v>939</v>
      </c>
      <c r="AU5" s="22">
        <v>704</v>
      </c>
      <c r="AV5" s="56">
        <f>AU5/AT5*100</f>
        <v>74.97337593184238</v>
      </c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  <c r="CQ5" s="33"/>
      <c r="CR5" s="33"/>
      <c r="CS5" s="33"/>
      <c r="CT5" s="33"/>
    </row>
    <row r="6" spans="1:98" ht="36" customHeight="1">
      <c r="A6" s="2" t="s">
        <v>25</v>
      </c>
      <c r="B6" s="34"/>
      <c r="C6" s="35"/>
      <c r="D6" s="36"/>
      <c r="E6" s="37"/>
      <c r="F6" s="38">
        <v>600</v>
      </c>
      <c r="G6" s="35">
        <v>269</v>
      </c>
      <c r="H6" s="36">
        <v>514.8</v>
      </c>
      <c r="I6" s="28">
        <f>H6/G6*10</f>
        <v>19.137546468401485</v>
      </c>
      <c r="J6" s="29">
        <f>B6+F6</f>
        <v>600</v>
      </c>
      <c r="K6" s="26">
        <f>C6+G6</f>
        <v>269</v>
      </c>
      <c r="L6" s="27">
        <f>K6/J6*100</f>
        <v>44.83333333333333</v>
      </c>
      <c r="M6" s="27">
        <f>D6+H6</f>
        <v>514.8</v>
      </c>
      <c r="N6" s="30">
        <f>M6/K6*10</f>
        <v>19.137546468401485</v>
      </c>
      <c r="O6" s="34">
        <v>160</v>
      </c>
      <c r="P6" s="35"/>
      <c r="Q6" s="36"/>
      <c r="R6" s="30" t="e">
        <f>Q6/P6*10</f>
        <v>#DIV/0!</v>
      </c>
      <c r="S6" s="38">
        <v>551</v>
      </c>
      <c r="T6" s="35"/>
      <c r="U6" s="36"/>
      <c r="V6" s="31" t="e">
        <f t="shared" si="0"/>
        <v>#DIV/0!</v>
      </c>
      <c r="W6" s="34">
        <v>270</v>
      </c>
      <c r="X6" s="35"/>
      <c r="Y6" s="36"/>
      <c r="Z6" s="28" t="e">
        <f>Y6/X6*10</f>
        <v>#DIV/0!</v>
      </c>
      <c r="AA6" s="29">
        <f t="shared" si="1"/>
        <v>981</v>
      </c>
      <c r="AB6" s="26">
        <f t="shared" si="1"/>
        <v>0</v>
      </c>
      <c r="AC6" s="27">
        <f t="shared" si="2"/>
        <v>0</v>
      </c>
      <c r="AD6" s="27">
        <f t="shared" si="3"/>
        <v>0</v>
      </c>
      <c r="AE6" s="30" t="e">
        <f t="shared" si="4"/>
        <v>#DIV/0!</v>
      </c>
      <c r="AF6" s="29">
        <f t="shared" si="5"/>
        <v>1581</v>
      </c>
      <c r="AG6" s="26">
        <f t="shared" si="5"/>
        <v>269</v>
      </c>
      <c r="AH6" s="27">
        <f t="shared" si="6"/>
        <v>17.014547754585703</v>
      </c>
      <c r="AI6" s="27">
        <f t="shared" si="7"/>
        <v>514.8</v>
      </c>
      <c r="AJ6" s="30">
        <f t="shared" si="8"/>
        <v>19.137546468401485</v>
      </c>
      <c r="AK6" s="26"/>
      <c r="AL6" s="30"/>
      <c r="AM6" s="26"/>
      <c r="AN6" s="30"/>
      <c r="AO6" s="26"/>
      <c r="AP6" s="30"/>
      <c r="AQ6" s="29">
        <v>2</v>
      </c>
      <c r="AR6" s="35">
        <v>2</v>
      </c>
      <c r="AS6" s="32">
        <v>0</v>
      </c>
      <c r="AT6" s="29">
        <v>900</v>
      </c>
      <c r="AU6" s="35">
        <v>382</v>
      </c>
      <c r="AV6" s="32">
        <f>AU6/AT6*100</f>
        <v>42.44444444444444</v>
      </c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  <c r="CA6" s="33"/>
      <c r="CB6" s="33"/>
      <c r="CC6" s="33"/>
      <c r="CD6" s="33"/>
      <c r="CE6" s="33"/>
      <c r="CF6" s="33"/>
      <c r="CG6" s="33"/>
      <c r="CH6" s="33"/>
      <c r="CI6" s="33"/>
      <c r="CJ6" s="33"/>
      <c r="CK6" s="33"/>
      <c r="CL6" s="33"/>
      <c r="CM6" s="33"/>
      <c r="CN6" s="33"/>
      <c r="CO6" s="33"/>
      <c r="CP6" s="33"/>
      <c r="CQ6" s="33"/>
      <c r="CR6" s="33"/>
      <c r="CS6" s="33"/>
      <c r="CT6" s="33"/>
    </row>
    <row r="7" spans="1:98" ht="36" customHeight="1">
      <c r="A7" s="8" t="s">
        <v>28</v>
      </c>
      <c r="B7" s="34"/>
      <c r="C7" s="35"/>
      <c r="D7" s="36"/>
      <c r="E7" s="28"/>
      <c r="F7" s="38"/>
      <c r="G7" s="35"/>
      <c r="H7" s="36"/>
      <c r="I7" s="28"/>
      <c r="J7" s="29"/>
      <c r="K7" s="26"/>
      <c r="L7" s="27"/>
      <c r="M7" s="27"/>
      <c r="N7" s="30"/>
      <c r="O7" s="34">
        <v>124</v>
      </c>
      <c r="P7" s="35"/>
      <c r="Q7" s="36"/>
      <c r="R7" s="30" t="e">
        <f>Q7/P7*10</f>
        <v>#DIV/0!</v>
      </c>
      <c r="S7" s="38">
        <v>332</v>
      </c>
      <c r="T7" s="35"/>
      <c r="U7" s="36"/>
      <c r="V7" s="31" t="e">
        <f t="shared" si="0"/>
        <v>#DIV/0!</v>
      </c>
      <c r="W7" s="34"/>
      <c r="X7" s="35"/>
      <c r="Y7" s="36"/>
      <c r="Z7" s="28"/>
      <c r="AA7" s="29">
        <f t="shared" si="1"/>
        <v>456</v>
      </c>
      <c r="AB7" s="26">
        <f t="shared" si="1"/>
        <v>0</v>
      </c>
      <c r="AC7" s="27">
        <f t="shared" si="2"/>
        <v>0</v>
      </c>
      <c r="AD7" s="27">
        <f t="shared" si="3"/>
        <v>0</v>
      </c>
      <c r="AE7" s="30" t="e">
        <f t="shared" si="4"/>
        <v>#DIV/0!</v>
      </c>
      <c r="AF7" s="29">
        <f t="shared" si="5"/>
        <v>456</v>
      </c>
      <c r="AG7" s="26">
        <f t="shared" si="5"/>
        <v>0</v>
      </c>
      <c r="AH7" s="27">
        <f t="shared" si="6"/>
        <v>0</v>
      </c>
      <c r="AI7" s="27">
        <f t="shared" si="7"/>
        <v>0</v>
      </c>
      <c r="AJ7" s="30" t="e">
        <f t="shared" si="8"/>
        <v>#DIV/0!</v>
      </c>
      <c r="AK7" s="26"/>
      <c r="AL7" s="30"/>
      <c r="AM7" s="26"/>
      <c r="AN7" s="30"/>
      <c r="AO7" s="26"/>
      <c r="AP7" s="30"/>
      <c r="AQ7" s="29">
        <v>1</v>
      </c>
      <c r="AR7" s="35"/>
      <c r="AS7" s="32"/>
      <c r="AT7" s="29">
        <v>0</v>
      </c>
      <c r="AU7" s="35">
        <v>0</v>
      </c>
      <c r="AV7" s="32">
        <v>0</v>
      </c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</row>
    <row r="8" spans="1:98" ht="36" customHeight="1">
      <c r="A8" s="2" t="s">
        <v>13</v>
      </c>
      <c r="B8" s="34"/>
      <c r="C8" s="35"/>
      <c r="D8" s="36"/>
      <c r="E8" s="28"/>
      <c r="F8" s="38">
        <v>101</v>
      </c>
      <c r="G8" s="35"/>
      <c r="H8" s="36"/>
      <c r="I8" s="28" t="e">
        <f>H8/G8*10</f>
        <v>#DIV/0!</v>
      </c>
      <c r="J8" s="29">
        <f>B8+F8</f>
        <v>101</v>
      </c>
      <c r="K8" s="26"/>
      <c r="L8" s="27">
        <f>K8/J8*100</f>
        <v>0</v>
      </c>
      <c r="M8" s="27">
        <f>D8+H8</f>
        <v>0</v>
      </c>
      <c r="N8" s="30" t="e">
        <f>M8/K8*10</f>
        <v>#DIV/0!</v>
      </c>
      <c r="O8" s="34"/>
      <c r="P8" s="35"/>
      <c r="Q8" s="36"/>
      <c r="R8" s="30"/>
      <c r="S8" s="38">
        <v>501</v>
      </c>
      <c r="T8" s="35">
        <v>47.5</v>
      </c>
      <c r="U8" s="36">
        <v>114</v>
      </c>
      <c r="V8" s="31">
        <f t="shared" si="0"/>
        <v>24</v>
      </c>
      <c r="W8" s="34"/>
      <c r="X8" s="35"/>
      <c r="Y8" s="36"/>
      <c r="Z8" s="28"/>
      <c r="AA8" s="29">
        <f t="shared" si="1"/>
        <v>501</v>
      </c>
      <c r="AB8" s="26">
        <f t="shared" si="1"/>
        <v>47.5</v>
      </c>
      <c r="AC8" s="27">
        <f t="shared" si="2"/>
        <v>9.481037924151696</v>
      </c>
      <c r="AD8" s="27">
        <f t="shared" si="3"/>
        <v>114</v>
      </c>
      <c r="AE8" s="30">
        <f t="shared" si="4"/>
        <v>24</v>
      </c>
      <c r="AF8" s="29">
        <f t="shared" si="5"/>
        <v>602</v>
      </c>
      <c r="AG8" s="26">
        <f t="shared" si="5"/>
        <v>47.5</v>
      </c>
      <c r="AH8" s="27">
        <f t="shared" si="6"/>
        <v>7.8903654485049834</v>
      </c>
      <c r="AI8" s="27">
        <f t="shared" si="7"/>
        <v>114</v>
      </c>
      <c r="AJ8" s="30">
        <f t="shared" si="8"/>
        <v>24</v>
      </c>
      <c r="AK8" s="26"/>
      <c r="AL8" s="30"/>
      <c r="AM8" s="26"/>
      <c r="AN8" s="30"/>
      <c r="AO8" s="26"/>
      <c r="AP8" s="30"/>
      <c r="AQ8" s="29">
        <v>2</v>
      </c>
      <c r="AR8" s="35">
        <v>2</v>
      </c>
      <c r="AS8" s="32">
        <v>0</v>
      </c>
      <c r="AT8" s="29">
        <v>500</v>
      </c>
      <c r="AU8" s="35">
        <v>565</v>
      </c>
      <c r="AV8" s="32">
        <f>AU8/AT8*100</f>
        <v>112.99999999999999</v>
      </c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</row>
    <row r="9" spans="1:98" ht="36" customHeight="1" thickBot="1">
      <c r="A9" s="3" t="s">
        <v>14</v>
      </c>
      <c r="B9" s="39">
        <v>50</v>
      </c>
      <c r="C9" s="40">
        <v>50</v>
      </c>
      <c r="D9" s="41">
        <v>108</v>
      </c>
      <c r="E9" s="42">
        <f>D9/C9*10</f>
        <v>21.6</v>
      </c>
      <c r="F9" s="43">
        <v>250</v>
      </c>
      <c r="G9" s="44">
        <v>250</v>
      </c>
      <c r="H9" s="45">
        <v>408</v>
      </c>
      <c r="I9" s="28">
        <f>H9/G9*10</f>
        <v>16.32</v>
      </c>
      <c r="J9" s="46">
        <f>B9+F9</f>
        <v>300</v>
      </c>
      <c r="K9" s="44">
        <f>C9+G9</f>
        <v>300</v>
      </c>
      <c r="L9" s="45">
        <f>K9/J9*100</f>
        <v>100</v>
      </c>
      <c r="M9" s="45">
        <f>D9+H9</f>
        <v>516</v>
      </c>
      <c r="N9" s="37">
        <f>M9/K9*10</f>
        <v>17.2</v>
      </c>
      <c r="O9" s="46">
        <v>200</v>
      </c>
      <c r="P9" s="44"/>
      <c r="Q9" s="45"/>
      <c r="R9" s="37" t="e">
        <f>Q9/P9*10</f>
        <v>#DIV/0!</v>
      </c>
      <c r="S9" s="43">
        <v>220</v>
      </c>
      <c r="T9" s="44">
        <v>10</v>
      </c>
      <c r="U9" s="45">
        <v>24</v>
      </c>
      <c r="V9" s="31">
        <f t="shared" si="0"/>
        <v>24</v>
      </c>
      <c r="W9" s="46">
        <v>250</v>
      </c>
      <c r="X9" s="44"/>
      <c r="Y9" s="45"/>
      <c r="Z9" s="47" t="e">
        <f>Y9/X9*10</f>
        <v>#DIV/0!</v>
      </c>
      <c r="AA9" s="46">
        <f t="shared" si="1"/>
        <v>670</v>
      </c>
      <c r="AB9" s="44">
        <f t="shared" si="1"/>
        <v>10</v>
      </c>
      <c r="AC9" s="45">
        <f t="shared" si="2"/>
        <v>1.4925373134328357</v>
      </c>
      <c r="AD9" s="45">
        <f t="shared" si="3"/>
        <v>24</v>
      </c>
      <c r="AE9" s="37">
        <f t="shared" si="4"/>
        <v>24</v>
      </c>
      <c r="AF9" s="46">
        <f t="shared" si="5"/>
        <v>970</v>
      </c>
      <c r="AG9" s="44">
        <f t="shared" si="5"/>
        <v>310</v>
      </c>
      <c r="AH9" s="45">
        <f t="shared" si="6"/>
        <v>31.958762886597935</v>
      </c>
      <c r="AI9" s="45">
        <f t="shared" si="7"/>
        <v>540</v>
      </c>
      <c r="AJ9" s="37">
        <f t="shared" si="8"/>
        <v>17.419354838709676</v>
      </c>
      <c r="AK9" s="44">
        <v>35</v>
      </c>
      <c r="AL9" s="37">
        <v>4</v>
      </c>
      <c r="AM9" s="44"/>
      <c r="AN9" s="37"/>
      <c r="AO9" s="44"/>
      <c r="AP9" s="37"/>
      <c r="AQ9" s="46">
        <v>2</v>
      </c>
      <c r="AR9" s="48">
        <v>2</v>
      </c>
      <c r="AS9" s="49">
        <v>0</v>
      </c>
      <c r="AT9" s="39">
        <v>350</v>
      </c>
      <c r="AU9" s="57">
        <v>210</v>
      </c>
      <c r="AV9" s="58">
        <f>AU9/AT9*100</f>
        <v>60</v>
      </c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</row>
    <row r="10" spans="1:98" s="54" customFormat="1" ht="36" customHeight="1" thickBot="1">
      <c r="A10" s="4" t="s">
        <v>0</v>
      </c>
      <c r="B10" s="5">
        <f>SUM(B5:B9)</f>
        <v>50</v>
      </c>
      <c r="C10" s="50">
        <f>SUM(C5:C9)</f>
        <v>50</v>
      </c>
      <c r="D10" s="6">
        <f>SUM(D5:D9)</f>
        <v>108</v>
      </c>
      <c r="E10" s="51">
        <f>D10/C10*10</f>
        <v>21.6</v>
      </c>
      <c r="F10" s="5">
        <f>SUM(F5:F9)</f>
        <v>1652</v>
      </c>
      <c r="G10" s="50">
        <f>SUM(G5:G9)</f>
        <v>628</v>
      </c>
      <c r="H10" s="6">
        <f>SUM(H5:H9)</f>
        <v>1149.1</v>
      </c>
      <c r="I10" s="51">
        <f>H10/G10*10</f>
        <v>18.297770700636942</v>
      </c>
      <c r="J10" s="5">
        <f>B10+F10</f>
        <v>1702</v>
      </c>
      <c r="K10" s="50">
        <f>C10+G10</f>
        <v>678</v>
      </c>
      <c r="L10" s="52">
        <f>K10/J10*100</f>
        <v>39.83548766157462</v>
      </c>
      <c r="M10" s="52">
        <f>D10+H10</f>
        <v>1257.1</v>
      </c>
      <c r="N10" s="51">
        <f>M10/K10*10</f>
        <v>18.54129793510324</v>
      </c>
      <c r="O10" s="5">
        <f>SUM(O5:O9)</f>
        <v>484</v>
      </c>
      <c r="P10" s="50">
        <f>SUM(P5:P9)</f>
        <v>0</v>
      </c>
      <c r="Q10" s="6">
        <f>SUM(Q5:Q9)</f>
        <v>0</v>
      </c>
      <c r="R10" s="51" t="e">
        <f>Q10/P10*10</f>
        <v>#DIV/0!</v>
      </c>
      <c r="S10" s="5">
        <f>SUM(S5:S9)</f>
        <v>2358</v>
      </c>
      <c r="T10" s="50">
        <f>SUM(T5:T9)</f>
        <v>100.5</v>
      </c>
      <c r="U10" s="6">
        <f>SUM(U5:U9)</f>
        <v>218</v>
      </c>
      <c r="V10" s="51">
        <f t="shared" si="0"/>
        <v>21.691542288557212</v>
      </c>
      <c r="W10" s="5">
        <f>SUM(W5:W9)</f>
        <v>831</v>
      </c>
      <c r="X10" s="50">
        <f>SUM(X5:X9)</f>
        <v>0</v>
      </c>
      <c r="Y10" s="6">
        <f>SUM(Y5:Y9)</f>
        <v>0</v>
      </c>
      <c r="Z10" s="51" t="e">
        <f>Y10/X10*10</f>
        <v>#DIV/0!</v>
      </c>
      <c r="AA10" s="5">
        <f>SUM(AA5:AA9)</f>
        <v>3673</v>
      </c>
      <c r="AB10" s="6">
        <f>P10+T10+X10</f>
        <v>100.5</v>
      </c>
      <c r="AC10" s="52">
        <f t="shared" si="2"/>
        <v>2.736182956711135</v>
      </c>
      <c r="AD10" s="52">
        <f t="shared" si="3"/>
        <v>218</v>
      </c>
      <c r="AE10" s="51">
        <f t="shared" si="4"/>
        <v>21.691542288557212</v>
      </c>
      <c r="AF10" s="5">
        <f t="shared" si="5"/>
        <v>5375</v>
      </c>
      <c r="AG10" s="50">
        <f t="shared" si="5"/>
        <v>778.5</v>
      </c>
      <c r="AH10" s="6">
        <f t="shared" si="6"/>
        <v>14.483720930232558</v>
      </c>
      <c r="AI10" s="50">
        <f t="shared" si="7"/>
        <v>1475.1</v>
      </c>
      <c r="AJ10" s="7">
        <f t="shared" si="8"/>
        <v>18.947976878612714</v>
      </c>
      <c r="AK10" s="50">
        <f aca="true" t="shared" si="9" ref="AK10:AU10">SUM(AK5:AK9)</f>
        <v>35</v>
      </c>
      <c r="AL10" s="51">
        <f t="shared" si="9"/>
        <v>4</v>
      </c>
      <c r="AM10" s="50">
        <f t="shared" si="9"/>
        <v>0</v>
      </c>
      <c r="AN10" s="51">
        <f t="shared" si="9"/>
        <v>0</v>
      </c>
      <c r="AO10" s="50">
        <f t="shared" si="9"/>
        <v>0</v>
      </c>
      <c r="AP10" s="51">
        <f t="shared" si="9"/>
        <v>0</v>
      </c>
      <c r="AQ10" s="5">
        <f t="shared" si="9"/>
        <v>9</v>
      </c>
      <c r="AR10" s="6">
        <f t="shared" si="9"/>
        <v>8</v>
      </c>
      <c r="AS10" s="59">
        <f t="shared" si="9"/>
        <v>2</v>
      </c>
      <c r="AT10" s="5">
        <f t="shared" si="9"/>
        <v>2689</v>
      </c>
      <c r="AU10" s="50">
        <f t="shared" si="9"/>
        <v>1861</v>
      </c>
      <c r="AV10" s="59">
        <f>AU10/AT10*100</f>
        <v>69.2078839717367</v>
      </c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</row>
    <row r="11" ht="12.75">
      <c r="K11" s="55"/>
    </row>
  </sheetData>
  <sheetProtection/>
  <mergeCells count="18">
    <mergeCell ref="A1:AJ1"/>
    <mergeCell ref="A2:A4"/>
    <mergeCell ref="AF2:AJ3"/>
    <mergeCell ref="B3:E3"/>
    <mergeCell ref="F3:I3"/>
    <mergeCell ref="J3:N3"/>
    <mergeCell ref="AA3:AE3"/>
    <mergeCell ref="B2:N2"/>
    <mergeCell ref="O2:AE2"/>
    <mergeCell ref="O3:R3"/>
    <mergeCell ref="W3:Z3"/>
    <mergeCell ref="S3:V3"/>
    <mergeCell ref="AK3:AL3"/>
    <mergeCell ref="AM3:AN3"/>
    <mergeCell ref="AO3:AP3"/>
    <mergeCell ref="AT2:AV3"/>
    <mergeCell ref="AK2:AP2"/>
    <mergeCell ref="AQ2:AS3"/>
  </mergeCells>
  <printOptions/>
  <pageMargins left="0.11811023622047245" right="0.15748031496062992" top="0.984251968503937" bottom="0.984251968503937" header="0.5118110236220472" footer="0.5118110236220472"/>
  <pageSetup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Admin</cp:lastModifiedBy>
  <cp:lastPrinted>2017-08-28T07:43:55Z</cp:lastPrinted>
  <dcterms:created xsi:type="dcterms:W3CDTF">2015-08-04T06:32:57Z</dcterms:created>
  <dcterms:modified xsi:type="dcterms:W3CDTF">2017-08-28T07:57:01Z</dcterms:modified>
  <cp:category/>
  <cp:version/>
  <cp:contentType/>
  <cp:contentStatus/>
</cp:coreProperties>
</file>