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20.08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P9" i="1"/>
  <c r="AO9" i="1"/>
  <c r="AN9" i="1"/>
  <c r="AM9" i="1"/>
  <c r="AL9" i="1"/>
  <c r="AG9" i="1"/>
  <c r="AH9" i="1" s="1"/>
  <c r="AD9" i="1"/>
  <c r="AC9" i="1"/>
  <c r="AB9" i="1"/>
  <c r="AE9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M9" i="1"/>
  <c r="AI9" i="1" s="1"/>
  <c r="AJ9" i="1" s="1"/>
  <c r="K9" i="1"/>
  <c r="L9" i="1" s="1"/>
  <c r="J9" i="1"/>
  <c r="AF9" i="1" s="1"/>
  <c r="AK9" i="1" s="1"/>
  <c r="I9" i="1"/>
  <c r="H9" i="1"/>
  <c r="G9" i="1"/>
  <c r="F9" i="1"/>
  <c r="E9" i="1"/>
  <c r="D9" i="1"/>
  <c r="C9" i="1"/>
  <c r="B9" i="1"/>
  <c r="AI8" i="1"/>
  <c r="AJ8" i="1" s="1"/>
  <c r="AG8" i="1"/>
  <c r="AH8" i="1" s="1"/>
  <c r="AF8" i="1"/>
  <c r="AE8" i="1"/>
  <c r="AD8" i="1"/>
  <c r="AC8" i="1"/>
  <c r="AB8" i="1"/>
  <c r="AA8" i="1"/>
  <c r="Z8" i="1"/>
  <c r="V8" i="1"/>
  <c r="R8" i="1"/>
  <c r="N8" i="1"/>
  <c r="M8" i="1"/>
  <c r="L8" i="1"/>
  <c r="K8" i="1"/>
  <c r="J8" i="1"/>
  <c r="I8" i="1"/>
  <c r="E8" i="1"/>
  <c r="AI7" i="1"/>
  <c r="AJ7" i="1" s="1"/>
  <c r="AH7" i="1"/>
  <c r="AG7" i="1"/>
  <c r="AF7" i="1"/>
  <c r="AK7" i="1" s="1"/>
  <c r="AE7" i="1"/>
  <c r="AD7" i="1"/>
  <c r="AC7" i="1"/>
  <c r="AB7" i="1"/>
  <c r="AA7" i="1"/>
  <c r="Z7" i="1"/>
  <c r="V7" i="1"/>
  <c r="N7" i="1"/>
  <c r="M7" i="1"/>
  <c r="L7" i="1"/>
  <c r="K7" i="1"/>
  <c r="J7" i="1"/>
  <c r="I7" i="1"/>
  <c r="AI6" i="1"/>
  <c r="AJ6" i="1" s="1"/>
  <c r="AG6" i="1"/>
  <c r="AK6" i="1" s="1"/>
  <c r="AF6" i="1"/>
  <c r="N6" i="1"/>
  <c r="M6" i="1"/>
  <c r="L6" i="1"/>
  <c r="K6" i="1"/>
  <c r="J6" i="1"/>
  <c r="I6" i="1"/>
  <c r="AI5" i="1"/>
  <c r="AJ5" i="1" s="1"/>
  <c r="AG5" i="1"/>
  <c r="AH5" i="1" s="1"/>
  <c r="AF5" i="1"/>
  <c r="N5" i="1"/>
  <c r="M5" i="1"/>
  <c r="L5" i="1"/>
  <c r="K5" i="1"/>
  <c r="J5" i="1"/>
  <c r="I5" i="1"/>
  <c r="AK5" i="1" l="1"/>
  <c r="AK8" i="1"/>
  <c r="AH6" i="1"/>
  <c r="N9" i="1"/>
</calcChain>
</file>

<file path=xl/sharedStrings.xml><?xml version="1.0" encoding="utf-8"?>
<sst xmlns="http://schemas.openxmlformats.org/spreadsheetml/2006/main" count="69" uniqueCount="31">
  <si>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</si>
  <si>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</si>
  <si>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</si>
  <si>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</si>
  <si>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</si>
  <si>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</si>
  <si>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</si>
  <si>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</si>
  <si>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</si>
  <si>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</si>
  <si>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</si>
  <si>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</si>
  <si>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</si>
  <si>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</si>
  <si>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</si>
  <si>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</si>
  <si>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</si>
  <si>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</si>
  <si>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</si>
  <si>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</si>
  <si>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</si>
  <si>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</si>
  <si>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</si>
  <si>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</si>
  <si>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</si>
  <si>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</si>
  <si>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</si>
  <si>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</si>
  <si>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</si>
  <si>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 xml:space="preserve">    </t>
  </si>
  <si>
    <t>Уборка зерновых культур, многолетних трав по Лотошинскому району на утро 20.08.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</si>
</sst>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61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82" t="s">
        <v>0</v>
      </c>
      <c r="B2" s="85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  <c r="O2" s="88" t="s">
        <v>2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1"/>
      <c r="AF2" s="66" t="s">
        <v>3</v>
      </c>
      <c r="AG2" s="92"/>
      <c r="AH2" s="93"/>
      <c r="AI2" s="93"/>
      <c r="AJ2" s="93"/>
      <c r="AK2" s="97" t="s">
        <v>4</v>
      </c>
      <c r="AL2" s="64" t="s">
        <v>5</v>
      </c>
      <c r="AM2" s="64"/>
      <c r="AN2" s="64"/>
      <c r="AO2" s="64"/>
      <c r="AP2" s="64"/>
      <c r="AQ2" s="65"/>
      <c r="AR2" s="66" t="s">
        <v>6</v>
      </c>
      <c r="AS2" s="67"/>
      <c r="AT2" s="68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83"/>
      <c r="B3" s="72" t="s">
        <v>7</v>
      </c>
      <c r="C3" s="73"/>
      <c r="D3" s="74"/>
      <c r="E3" s="75"/>
      <c r="F3" s="72" t="s">
        <v>8</v>
      </c>
      <c r="G3" s="73"/>
      <c r="H3" s="74"/>
      <c r="I3" s="75"/>
      <c r="J3" s="72" t="s">
        <v>9</v>
      </c>
      <c r="K3" s="76"/>
      <c r="L3" s="77"/>
      <c r="M3" s="77"/>
      <c r="N3" s="78"/>
      <c r="O3" s="72" t="s">
        <v>10</v>
      </c>
      <c r="P3" s="76"/>
      <c r="Q3" s="77"/>
      <c r="R3" s="78"/>
      <c r="S3" s="79" t="s">
        <v>11</v>
      </c>
      <c r="T3" s="76"/>
      <c r="U3" s="77"/>
      <c r="V3" s="77"/>
      <c r="W3" s="72" t="s">
        <v>12</v>
      </c>
      <c r="X3" s="76"/>
      <c r="Y3" s="77"/>
      <c r="Z3" s="78"/>
      <c r="AA3" s="72" t="s">
        <v>9</v>
      </c>
      <c r="AB3" s="76"/>
      <c r="AC3" s="77"/>
      <c r="AD3" s="77"/>
      <c r="AE3" s="78"/>
      <c r="AF3" s="94"/>
      <c r="AG3" s="95"/>
      <c r="AH3" s="96"/>
      <c r="AI3" s="96"/>
      <c r="AJ3" s="96"/>
      <c r="AK3" s="98"/>
      <c r="AL3" s="80" t="s">
        <v>13</v>
      </c>
      <c r="AM3" s="81"/>
      <c r="AN3" s="80" t="s">
        <v>14</v>
      </c>
      <c r="AO3" s="81"/>
      <c r="AP3" s="80" t="s">
        <v>15</v>
      </c>
      <c r="AQ3" s="81"/>
      <c r="AR3" s="69"/>
      <c r="AS3" s="70"/>
      <c r="AT3" s="7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84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>
        <v>343</v>
      </c>
      <c r="H5" s="33">
        <v>1038</v>
      </c>
      <c r="I5" s="34">
        <f>H5/G5*10</f>
        <v>30.262390670553934</v>
      </c>
      <c r="J5" s="35">
        <f t="shared" ref="J5:K9" si="0">B5+F5</f>
        <v>570</v>
      </c>
      <c r="K5" s="32">
        <f t="shared" si="0"/>
        <v>343</v>
      </c>
      <c r="L5" s="33">
        <f>K5/J5*100</f>
        <v>60.175438596491226</v>
      </c>
      <c r="M5" s="33">
        <f>D5+H5</f>
        <v>1038</v>
      </c>
      <c r="N5" s="36">
        <f>M5/K5*10</f>
        <v>30.262390670553934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1">J5+AA5</f>
        <v>570</v>
      </c>
      <c r="AG5" s="32">
        <f t="shared" si="1"/>
        <v>343</v>
      </c>
      <c r="AH5" s="33">
        <f t="shared" ref="AH5:AH9" si="2">AG5/AF5*100</f>
        <v>60.175438596491226</v>
      </c>
      <c r="AI5" s="33">
        <f t="shared" ref="AI5:AI9" si="3">M5+AD5</f>
        <v>1038</v>
      </c>
      <c r="AJ5" s="36">
        <f t="shared" ref="AJ5:AJ9" si="4">AI5/AG5*10</f>
        <v>30.262390670553934</v>
      </c>
      <c r="AK5" s="57">
        <f t="shared" ref="AK5:AK9" si="5">AF5-AG5</f>
        <v>227</v>
      </c>
      <c r="AL5" s="31"/>
      <c r="AM5" s="36"/>
      <c r="AN5" s="32"/>
      <c r="AO5" s="36"/>
      <c r="AP5" s="32"/>
      <c r="AQ5" s="36"/>
      <c r="AR5" s="35">
        <v>1</v>
      </c>
      <c r="AS5" s="32">
        <v>1</v>
      </c>
      <c r="AT5" s="38">
        <v>1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290</v>
      </c>
      <c r="H6" s="43">
        <v>596</v>
      </c>
      <c r="I6" s="34">
        <f>H6/G6*10</f>
        <v>20.551724137931036</v>
      </c>
      <c r="J6" s="35">
        <f t="shared" si="0"/>
        <v>290</v>
      </c>
      <c r="K6" s="32">
        <f t="shared" si="0"/>
        <v>290</v>
      </c>
      <c r="L6" s="33">
        <f>K6/J6*100</f>
        <v>100</v>
      </c>
      <c r="M6" s="33">
        <f>D6+H6</f>
        <v>596</v>
      </c>
      <c r="N6" s="36">
        <f>M6/K6*10</f>
        <v>20.551724137931036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1"/>
        <v>290</v>
      </c>
      <c r="AG6" s="32">
        <f t="shared" si="1"/>
        <v>290</v>
      </c>
      <c r="AH6" s="33">
        <f t="shared" si="2"/>
        <v>100</v>
      </c>
      <c r="AI6" s="33">
        <f t="shared" si="3"/>
        <v>596</v>
      </c>
      <c r="AJ6" s="36">
        <f t="shared" si="4"/>
        <v>20.551724137931036</v>
      </c>
      <c r="AK6" s="57">
        <f t="shared" si="5"/>
        <v>0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1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428</v>
      </c>
      <c r="H7" s="43">
        <v>984.4</v>
      </c>
      <c r="I7" s="34">
        <f>H7/G7*10</f>
        <v>23</v>
      </c>
      <c r="J7" s="35">
        <f t="shared" si="0"/>
        <v>428</v>
      </c>
      <c r="K7" s="32">
        <f t="shared" si="0"/>
        <v>428</v>
      </c>
      <c r="L7" s="33">
        <f>K7/J7*100</f>
        <v>100</v>
      </c>
      <c r="M7" s="33">
        <f>D7+H7</f>
        <v>984.4</v>
      </c>
      <c r="N7" s="36">
        <f>M7/K7*10</f>
        <v>23</v>
      </c>
      <c r="O7" s="41"/>
      <c r="P7" s="42"/>
      <c r="Q7" s="43"/>
      <c r="R7" s="36" t="s">
        <v>29</v>
      </c>
      <c r="S7" s="45">
        <v>600</v>
      </c>
      <c r="T7" s="42">
        <v>469</v>
      </c>
      <c r="U7" s="43">
        <v>1077.8499999999999</v>
      </c>
      <c r="V7" s="37">
        <f t="shared" ref="V7:V9" si="6">U7/T7*10</f>
        <v>22.981876332622598</v>
      </c>
      <c r="W7" s="41">
        <v>126</v>
      </c>
      <c r="X7" s="42"/>
      <c r="Y7" s="43"/>
      <c r="Z7" s="34" t="e">
        <f>Y7/X7*10</f>
        <v>#DIV/0!</v>
      </c>
      <c r="AA7" s="35">
        <f t="shared" ref="AA7:AB8" si="7">O7+S7+W7</f>
        <v>726</v>
      </c>
      <c r="AB7" s="32">
        <f t="shared" si="7"/>
        <v>469</v>
      </c>
      <c r="AC7" s="33">
        <f t="shared" ref="AC7:AC9" si="8">AB7/AA7*100</f>
        <v>64.600550964187335</v>
      </c>
      <c r="AD7" s="33">
        <f t="shared" ref="AD7:AD9" si="9">Q7+U7+Y7</f>
        <v>1077.8499999999999</v>
      </c>
      <c r="AE7" s="36">
        <f t="shared" ref="AE7:AE9" si="10">AD7/AB7*10</f>
        <v>22.981876332622598</v>
      </c>
      <c r="AF7" s="35">
        <f t="shared" si="1"/>
        <v>1154</v>
      </c>
      <c r="AG7" s="32">
        <f t="shared" si="1"/>
        <v>897</v>
      </c>
      <c r="AH7" s="33">
        <f t="shared" si="2"/>
        <v>77.729636048526856</v>
      </c>
      <c r="AI7" s="33">
        <f t="shared" si="3"/>
        <v>2062.25</v>
      </c>
      <c r="AJ7" s="36">
        <f t="shared" si="4"/>
        <v>22.990523968784839</v>
      </c>
      <c r="AK7" s="57">
        <f t="shared" si="5"/>
        <v>257</v>
      </c>
      <c r="AL7" s="31"/>
      <c r="AM7" s="36"/>
      <c r="AN7" s="32"/>
      <c r="AO7" s="36"/>
      <c r="AP7" s="32"/>
      <c r="AQ7" s="36"/>
      <c r="AR7" s="35">
        <v>5</v>
      </c>
      <c r="AS7" s="42">
        <v>3</v>
      </c>
      <c r="AT7" s="38">
        <v>3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>
        <v>50</v>
      </c>
      <c r="D8" s="48">
        <v>125</v>
      </c>
      <c r="E8" s="49">
        <f>D8/C8*10</f>
        <v>25</v>
      </c>
      <c r="F8" s="50">
        <v>250</v>
      </c>
      <c r="G8" s="51">
        <v>250</v>
      </c>
      <c r="H8" s="52">
        <v>480</v>
      </c>
      <c r="I8" s="54">
        <f>H8/G8*10</f>
        <v>19.2</v>
      </c>
      <c r="J8" s="53">
        <f t="shared" si="0"/>
        <v>300</v>
      </c>
      <c r="K8" s="51">
        <f t="shared" si="0"/>
        <v>300</v>
      </c>
      <c r="L8" s="52">
        <f>K8/J8*100</f>
        <v>100</v>
      </c>
      <c r="M8" s="52">
        <f>D8+H8</f>
        <v>605</v>
      </c>
      <c r="N8" s="44">
        <f>M8/K8*10</f>
        <v>20.166666666666664</v>
      </c>
      <c r="O8" s="53">
        <v>101</v>
      </c>
      <c r="P8" s="51"/>
      <c r="Q8" s="52"/>
      <c r="R8" s="44" t="e">
        <f>Q8/P8*10</f>
        <v>#DIV/0!</v>
      </c>
      <c r="S8" s="50">
        <v>340</v>
      </c>
      <c r="T8" s="51">
        <v>200</v>
      </c>
      <c r="U8" s="52">
        <v>340</v>
      </c>
      <c r="V8" s="37">
        <f t="shared" si="6"/>
        <v>17</v>
      </c>
      <c r="W8" s="53">
        <v>250</v>
      </c>
      <c r="X8" s="51"/>
      <c r="Y8" s="52"/>
      <c r="Z8" s="54" t="e">
        <f>Y8/X8*10</f>
        <v>#DIV/0!</v>
      </c>
      <c r="AA8" s="53">
        <f t="shared" si="7"/>
        <v>691</v>
      </c>
      <c r="AB8" s="51">
        <f t="shared" si="7"/>
        <v>200</v>
      </c>
      <c r="AC8" s="52">
        <f t="shared" si="8"/>
        <v>28.943560057887119</v>
      </c>
      <c r="AD8" s="52">
        <f t="shared" si="9"/>
        <v>340</v>
      </c>
      <c r="AE8" s="44">
        <f t="shared" si="10"/>
        <v>17</v>
      </c>
      <c r="AF8" s="53">
        <f t="shared" si="1"/>
        <v>991</v>
      </c>
      <c r="AG8" s="51">
        <f t="shared" si="1"/>
        <v>500</v>
      </c>
      <c r="AH8" s="52">
        <f t="shared" si="2"/>
        <v>50.454086781029261</v>
      </c>
      <c r="AI8" s="52">
        <f>M8+AD8</f>
        <v>945</v>
      </c>
      <c r="AJ8" s="44">
        <f t="shared" si="4"/>
        <v>18.899999999999999</v>
      </c>
      <c r="AK8" s="58">
        <f t="shared" si="5"/>
        <v>491</v>
      </c>
      <c r="AL8" s="50">
        <v>55</v>
      </c>
      <c r="AM8" s="44">
        <v>6</v>
      </c>
      <c r="AN8" s="51"/>
      <c r="AO8" s="44"/>
      <c r="AP8" s="51"/>
      <c r="AQ8" s="44"/>
      <c r="AR8" s="53">
        <v>2</v>
      </c>
      <c r="AS8" s="55">
        <v>2</v>
      </c>
      <c r="AT8" s="56">
        <v>2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50</v>
      </c>
      <c r="D9" s="19">
        <f>SUM(D5:D8)</f>
        <v>125</v>
      </c>
      <c r="E9" s="20">
        <f>D9/C9*10</f>
        <v>25</v>
      </c>
      <c r="F9" s="17">
        <f>SUM(F5:F8)</f>
        <v>1538</v>
      </c>
      <c r="G9" s="18">
        <f>SUM(G5:G8)</f>
        <v>1311</v>
      </c>
      <c r="H9" s="19">
        <f>SUM(H5:H8)</f>
        <v>3098.4</v>
      </c>
      <c r="I9" s="20">
        <f>H9/G9*10</f>
        <v>23.633867276887873</v>
      </c>
      <c r="J9" s="17">
        <f t="shared" si="0"/>
        <v>1588</v>
      </c>
      <c r="K9" s="18">
        <f t="shared" si="0"/>
        <v>1361</v>
      </c>
      <c r="L9" s="21">
        <f>K9/J9*100</f>
        <v>85.705289672544083</v>
      </c>
      <c r="M9" s="21">
        <f>D9+H9</f>
        <v>3223.4</v>
      </c>
      <c r="N9" s="20">
        <f>M9/K9*10</f>
        <v>23.684055841293166</v>
      </c>
      <c r="O9" s="17">
        <f>SUM(O5:O8)</f>
        <v>101</v>
      </c>
      <c r="P9" s="18">
        <f>SUM(P5:P8)</f>
        <v>0</v>
      </c>
      <c r="Q9" s="19">
        <f>SUM(Q5:Q8)</f>
        <v>0</v>
      </c>
      <c r="R9" s="20" t="e">
        <f>Q9/P9*10</f>
        <v>#DIV/0!</v>
      </c>
      <c r="S9" s="17">
        <f>SUM(S5:S8)</f>
        <v>940</v>
      </c>
      <c r="T9" s="18">
        <f>SUM(T5:T8)</f>
        <v>669</v>
      </c>
      <c r="U9" s="19">
        <f>SUM(U5:U8)</f>
        <v>1417.85</v>
      </c>
      <c r="V9" s="20">
        <f t="shared" si="6"/>
        <v>21.19357249626308</v>
      </c>
      <c r="W9" s="17">
        <f>SUM(W5:W8)</f>
        <v>376</v>
      </c>
      <c r="X9" s="18">
        <f>SUM(X5:X8)</f>
        <v>0</v>
      </c>
      <c r="Y9" s="19">
        <f>SUM(Y5:Y8)</f>
        <v>0</v>
      </c>
      <c r="Z9" s="20" t="e">
        <f>Y9/X9*10</f>
        <v>#DIV/0!</v>
      </c>
      <c r="AA9" s="17">
        <f>SUM(AA5:AA8)</f>
        <v>1417</v>
      </c>
      <c r="AB9" s="60">
        <f>P9+T9+X9</f>
        <v>669</v>
      </c>
      <c r="AC9" s="21">
        <f t="shared" si="8"/>
        <v>47.212420606916019</v>
      </c>
      <c r="AD9" s="21">
        <f t="shared" si="9"/>
        <v>1417.85</v>
      </c>
      <c r="AE9" s="20">
        <f t="shared" si="10"/>
        <v>21.19357249626308</v>
      </c>
      <c r="AF9" s="17">
        <f t="shared" si="1"/>
        <v>3005</v>
      </c>
      <c r="AG9" s="18">
        <f t="shared" si="1"/>
        <v>2030</v>
      </c>
      <c r="AH9" s="19">
        <f t="shared" si="2"/>
        <v>67.554076539101487</v>
      </c>
      <c r="AI9" s="18">
        <f t="shared" si="3"/>
        <v>4641.25</v>
      </c>
      <c r="AJ9" s="22">
        <f t="shared" si="4"/>
        <v>22.863300492610836</v>
      </c>
      <c r="AK9" s="59">
        <f t="shared" si="5"/>
        <v>975</v>
      </c>
      <c r="AL9" s="23">
        <f t="shared" ref="AL9:AT9" si="11">SUM(AL5:AL8)</f>
        <v>55</v>
      </c>
      <c r="AM9" s="20">
        <f t="shared" si="11"/>
        <v>6</v>
      </c>
      <c r="AN9" s="18">
        <f t="shared" si="11"/>
        <v>0</v>
      </c>
      <c r="AO9" s="20">
        <f t="shared" si="11"/>
        <v>0</v>
      </c>
      <c r="AP9" s="18">
        <f t="shared" si="11"/>
        <v>0</v>
      </c>
      <c r="AQ9" s="20">
        <f t="shared" si="11"/>
        <v>0</v>
      </c>
      <c r="AR9" s="17">
        <f t="shared" si="11"/>
        <v>9</v>
      </c>
      <c r="AS9" s="19">
        <f t="shared" si="11"/>
        <v>7</v>
      </c>
      <c r="AT9" s="24">
        <f t="shared" si="11"/>
        <v>7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</sheetData>
  <mergeCells count="18">
    <mergeCell ref="AN3:AO3"/>
    <mergeCell ref="AP3:AQ3"/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  <mergeCell ref="B2:N2"/>
    <mergeCell ref="O2:AE2"/>
    <mergeCell ref="AF2:AJ3"/>
    <mergeCell ref="AK2:AK3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2018-08-20T09:02:47Z</dcterms:modified>
</cp:coreProperties>
</file>