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31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AD9" i="1"/>
  <c r="Y9" i="1"/>
  <c r="X9" i="1"/>
  <c r="Z9" i="1" s="1"/>
  <c r="W9" i="1"/>
  <c r="U9" i="1"/>
  <c r="T9" i="1"/>
  <c r="V9" i="1" s="1"/>
  <c r="S9" i="1"/>
  <c r="Q9" i="1"/>
  <c r="P9" i="1"/>
  <c r="R9" i="1" s="1"/>
  <c r="O9" i="1"/>
  <c r="H9" i="1"/>
  <c r="I9" i="1" s="1"/>
  <c r="G9" i="1"/>
  <c r="F9" i="1"/>
  <c r="D9" i="1"/>
  <c r="M9" i="1" s="1"/>
  <c r="C9" i="1"/>
  <c r="K9" i="1" s="1"/>
  <c r="B9" i="1"/>
  <c r="J9" i="1" s="1"/>
  <c r="AF8" i="1"/>
  <c r="AD8" i="1"/>
  <c r="AE8" i="1" s="1"/>
  <c r="AB8" i="1"/>
  <c r="AC8" i="1" s="1"/>
  <c r="AA8" i="1"/>
  <c r="Z8" i="1"/>
  <c r="V8" i="1"/>
  <c r="R8" i="1"/>
  <c r="M8" i="1"/>
  <c r="AI8" i="1" s="1"/>
  <c r="K8" i="1"/>
  <c r="AG8" i="1" s="1"/>
  <c r="AH8" i="1" s="1"/>
  <c r="J8" i="1"/>
  <c r="I8" i="1"/>
  <c r="E8" i="1"/>
  <c r="AE7" i="1"/>
  <c r="AD7" i="1"/>
  <c r="AC7" i="1"/>
  <c r="AB7" i="1"/>
  <c r="AA7" i="1"/>
  <c r="AA9" i="1" s="1"/>
  <c r="Z7" i="1"/>
  <c r="V7" i="1"/>
  <c r="M7" i="1"/>
  <c r="AI7" i="1" s="1"/>
  <c r="K7" i="1"/>
  <c r="AG7" i="1" s="1"/>
  <c r="J7" i="1"/>
  <c r="AF7" i="1" s="1"/>
  <c r="AK7" i="1" s="1"/>
  <c r="I7" i="1"/>
  <c r="AF6" i="1"/>
  <c r="M6" i="1"/>
  <c r="AI6" i="1" s="1"/>
  <c r="K6" i="1"/>
  <c r="AG6" i="1" s="1"/>
  <c r="AH6" i="1" s="1"/>
  <c r="J6" i="1"/>
  <c r="I6" i="1"/>
  <c r="AF5" i="1"/>
  <c r="AK5" i="1" s="1"/>
  <c r="M5" i="1"/>
  <c r="AI5" i="1" s="1"/>
  <c r="AJ5" i="1" s="1"/>
  <c r="K5" i="1"/>
  <c r="AG5" i="1" s="1"/>
  <c r="AH5" i="1" s="1"/>
  <c r="J5" i="1"/>
  <c r="I5" i="1"/>
  <c r="N9" i="1" l="1"/>
  <c r="AI9" i="1"/>
  <c r="AJ6" i="1"/>
  <c r="AH7" i="1"/>
  <c r="AK8" i="1"/>
  <c r="AK6" i="1"/>
  <c r="AJ7" i="1"/>
  <c r="AJ8" i="1"/>
  <c r="AF9" i="1"/>
  <c r="L9" i="1"/>
  <c r="N5" i="1"/>
  <c r="N6" i="1"/>
  <c r="N7" i="1"/>
  <c r="N8" i="1"/>
  <c r="AB9" i="1"/>
  <c r="AC9" i="1" s="1"/>
  <c r="L5" i="1"/>
  <c r="L6" i="1"/>
  <c r="L7" i="1"/>
  <c r="L8" i="1"/>
  <c r="E9" i="1"/>
  <c r="AG9" i="1" l="1"/>
  <c r="AH9" i="1" s="1"/>
  <c r="AE9" i="1"/>
  <c r="AJ9" i="1" l="1"/>
  <c r="AK9" i="1"/>
</calcChain>
</file>

<file path=xl/sharedStrings.xml><?xml version="1.0" encoding="utf-8"?>
<sst xmlns="http://schemas.openxmlformats.org/spreadsheetml/2006/main" count="70" uniqueCount="32">
  <si>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</si>
  <si>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</si>
  <si>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</si>
  <si>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</si>
  <si>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</si>
  <si>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</si>
  <si>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</si>
  <si>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</si>
  <si>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</si>
  <si>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</si>
  <si>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</si>
  <si>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</si>
  <si>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</si>
  <si>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</si>
  <si>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</si>
  <si>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</si>
  <si>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</si>
  <si>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</si>
  <si>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</si>
  <si>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</si>
  <si>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</si>
  <si>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</si>
  <si>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</si>
  <si>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</si>
  <si>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</si>
  <si>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</si>
  <si>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</si>
  <si>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</si>
  <si>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</si>
  <si>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</si>
  <si>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 xml:space="preserve">                             </t>
  </si>
  <si>
    <t>Уборка зерновых культур, многолетних трав по Лотошинскому району на утро 31.08.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</si>
</sst>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2"/>
  <sheetViews>
    <sheetView tabSelected="1" zoomScaleNormal="100" workbookViewId="0">
      <selection activeCell="Q11" sqref="Q11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4" t="s">
        <v>0</v>
      </c>
      <c r="B2" s="87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90" t="s">
        <v>2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  <c r="AD2" s="92"/>
      <c r="AE2" s="93"/>
      <c r="AF2" s="70" t="s">
        <v>3</v>
      </c>
      <c r="AG2" s="94"/>
      <c r="AH2" s="95"/>
      <c r="AI2" s="95"/>
      <c r="AJ2" s="95"/>
      <c r="AK2" s="61" t="s">
        <v>4</v>
      </c>
      <c r="AL2" s="68" t="s">
        <v>5</v>
      </c>
      <c r="AM2" s="68"/>
      <c r="AN2" s="68"/>
      <c r="AO2" s="68"/>
      <c r="AP2" s="68"/>
      <c r="AQ2" s="69"/>
      <c r="AR2" s="70" t="s">
        <v>6</v>
      </c>
      <c r="AS2" s="71"/>
      <c r="AT2" s="7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85"/>
      <c r="B3" s="76" t="s">
        <v>7</v>
      </c>
      <c r="C3" s="77"/>
      <c r="D3" s="78"/>
      <c r="E3" s="79"/>
      <c r="F3" s="76" t="s">
        <v>8</v>
      </c>
      <c r="G3" s="77"/>
      <c r="H3" s="78"/>
      <c r="I3" s="79"/>
      <c r="J3" s="76" t="s">
        <v>9</v>
      </c>
      <c r="K3" s="80"/>
      <c r="L3" s="81"/>
      <c r="M3" s="81"/>
      <c r="N3" s="82"/>
      <c r="O3" s="76" t="s">
        <v>10</v>
      </c>
      <c r="P3" s="80"/>
      <c r="Q3" s="81"/>
      <c r="R3" s="82"/>
      <c r="S3" s="83" t="s">
        <v>11</v>
      </c>
      <c r="T3" s="80"/>
      <c r="U3" s="81"/>
      <c r="V3" s="81"/>
      <c r="W3" s="76" t="s">
        <v>12</v>
      </c>
      <c r="X3" s="80"/>
      <c r="Y3" s="81"/>
      <c r="Z3" s="82"/>
      <c r="AA3" s="76" t="s">
        <v>9</v>
      </c>
      <c r="AB3" s="80"/>
      <c r="AC3" s="81"/>
      <c r="AD3" s="81"/>
      <c r="AE3" s="82"/>
      <c r="AF3" s="96"/>
      <c r="AG3" s="97"/>
      <c r="AH3" s="98"/>
      <c r="AI3" s="98"/>
      <c r="AJ3" s="98"/>
      <c r="AK3" s="62"/>
      <c r="AL3" s="63" t="s">
        <v>13</v>
      </c>
      <c r="AM3" s="64"/>
      <c r="AN3" s="63" t="s">
        <v>14</v>
      </c>
      <c r="AO3" s="64"/>
      <c r="AP3" s="63" t="s">
        <v>15</v>
      </c>
      <c r="AQ3" s="64"/>
      <c r="AR3" s="73"/>
      <c r="AS3" s="74"/>
      <c r="AT3" s="75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86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570</v>
      </c>
      <c r="H5" s="33">
        <v>1591.8</v>
      </c>
      <c r="I5" s="34">
        <f>H5/G5*10</f>
        <v>27.926315789473684</v>
      </c>
      <c r="J5" s="35">
        <f t="shared" ref="J5:K9" si="0">B5+F5</f>
        <v>570</v>
      </c>
      <c r="K5" s="32">
        <f>C5+G5</f>
        <v>570</v>
      </c>
      <c r="L5" s="33">
        <f>K5/J5*100</f>
        <v>100</v>
      </c>
      <c r="M5" s="33">
        <f t="shared" ref="M5:M6" si="1">D5+H5</f>
        <v>1591.8</v>
      </c>
      <c r="N5" s="36">
        <f>M5/K5*10</f>
        <v>27.926315789473684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2">J5+AA5</f>
        <v>570</v>
      </c>
      <c r="AG5" s="32">
        <f t="shared" si="2"/>
        <v>570</v>
      </c>
      <c r="AH5" s="33">
        <f t="shared" ref="AH5:AH9" si="3">AG5/AF5*100</f>
        <v>100</v>
      </c>
      <c r="AI5" s="33">
        <f t="shared" ref="AI5:AI9" si="4">M5+AD5</f>
        <v>1591.8</v>
      </c>
      <c r="AJ5" s="36">
        <f t="shared" ref="AJ5:AJ9" si="5">AI5/AG5*10</f>
        <v>27.926315789473684</v>
      </c>
      <c r="AK5" s="57">
        <f t="shared" ref="AK5:AK9" si="6">AF5-AG5</f>
        <v>0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0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290</v>
      </c>
      <c r="H6" s="43">
        <v>596</v>
      </c>
      <c r="I6" s="34">
        <f>H6/G6*10</f>
        <v>20.551724137931036</v>
      </c>
      <c r="J6" s="35">
        <f t="shared" si="0"/>
        <v>290</v>
      </c>
      <c r="K6" s="32">
        <f>C6+G6</f>
        <v>290</v>
      </c>
      <c r="L6" s="33">
        <f>K6/J6*100</f>
        <v>100</v>
      </c>
      <c r="M6" s="33">
        <f t="shared" si="1"/>
        <v>596</v>
      </c>
      <c r="N6" s="36">
        <f>M6/K6*10</f>
        <v>20.551724137931036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2"/>
        <v>290</v>
      </c>
      <c r="AG6" s="32">
        <f t="shared" si="2"/>
        <v>290</v>
      </c>
      <c r="AH6" s="33">
        <f t="shared" si="3"/>
        <v>100</v>
      </c>
      <c r="AI6" s="33">
        <f t="shared" si="4"/>
        <v>596</v>
      </c>
      <c r="AJ6" s="36">
        <f t="shared" si="5"/>
        <v>20.551724137931036</v>
      </c>
      <c r="AK6" s="57">
        <f t="shared" si="6"/>
        <v>0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>B7+F7</f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600</v>
      </c>
      <c r="U7" s="43">
        <v>1305.55</v>
      </c>
      <c r="V7" s="37">
        <f t="shared" ref="V7:V8" si="7">U7/T7*10</f>
        <v>21.759166666666665</v>
      </c>
      <c r="W7" s="41">
        <v>126</v>
      </c>
      <c r="X7" s="42">
        <v>126</v>
      </c>
      <c r="Y7" s="43">
        <v>272</v>
      </c>
      <c r="Z7" s="34">
        <f>Y7/X7*10</f>
        <v>21.587301587301585</v>
      </c>
      <c r="AA7" s="35">
        <f t="shared" ref="AA7:AB8" si="8">O7+S7+W7</f>
        <v>726</v>
      </c>
      <c r="AB7" s="32">
        <f t="shared" si="8"/>
        <v>726</v>
      </c>
      <c r="AC7" s="33">
        <f t="shared" ref="AC7:AC9" si="9">AB7/AA7*100</f>
        <v>100</v>
      </c>
      <c r="AD7" s="33">
        <f t="shared" ref="AD7:AD9" si="10">Q7+U7+Y7</f>
        <v>1577.55</v>
      </c>
      <c r="AE7" s="36">
        <f t="shared" ref="AE7:AE9" si="11">AD7/AB7*10</f>
        <v>21.729338842975206</v>
      </c>
      <c r="AF7" s="35">
        <f t="shared" si="2"/>
        <v>1154</v>
      </c>
      <c r="AG7" s="32">
        <f t="shared" si="2"/>
        <v>1154</v>
      </c>
      <c r="AH7" s="33">
        <f t="shared" si="3"/>
        <v>100</v>
      </c>
      <c r="AI7" s="33">
        <f t="shared" si="4"/>
        <v>2561.9499999999998</v>
      </c>
      <c r="AJ7" s="36">
        <f t="shared" si="5"/>
        <v>22.200606585788559</v>
      </c>
      <c r="AK7" s="57">
        <f t="shared" si="6"/>
        <v>0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0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33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>
        <v>340</v>
      </c>
      <c r="U8" s="52">
        <v>584</v>
      </c>
      <c r="V8" s="37">
        <f t="shared" si="7"/>
        <v>17.176470588235293</v>
      </c>
      <c r="W8" s="53">
        <v>250</v>
      </c>
      <c r="X8" s="51">
        <v>118</v>
      </c>
      <c r="Y8" s="52">
        <v>255</v>
      </c>
      <c r="Z8" s="54">
        <f>Y8/X8*10</f>
        <v>21.610169491525426</v>
      </c>
      <c r="AA8" s="53">
        <f t="shared" si="8"/>
        <v>691</v>
      </c>
      <c r="AB8" s="51">
        <f t="shared" si="8"/>
        <v>458</v>
      </c>
      <c r="AC8" s="33">
        <f t="shared" si="9"/>
        <v>66.280752532561507</v>
      </c>
      <c r="AD8" s="52">
        <f t="shared" si="10"/>
        <v>839</v>
      </c>
      <c r="AE8" s="44">
        <f t="shared" si="11"/>
        <v>18.318777292576421</v>
      </c>
      <c r="AF8" s="53">
        <f t="shared" si="2"/>
        <v>991</v>
      </c>
      <c r="AG8" s="51">
        <f t="shared" si="2"/>
        <v>758</v>
      </c>
      <c r="AH8" s="52">
        <f t="shared" si="3"/>
        <v>76.488395560040374</v>
      </c>
      <c r="AI8" s="52">
        <f>M8+AD8</f>
        <v>1444</v>
      </c>
      <c r="AJ8" s="44">
        <f t="shared" si="5"/>
        <v>19.050131926121374</v>
      </c>
      <c r="AK8" s="58">
        <f t="shared" si="6"/>
        <v>233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1538</v>
      </c>
      <c r="H9" s="19">
        <f>SUM(H5:H8)</f>
        <v>3652.2000000000003</v>
      </c>
      <c r="I9" s="20">
        <f>H9/G9*10</f>
        <v>23.746423927178157</v>
      </c>
      <c r="J9" s="17">
        <f t="shared" si="0"/>
        <v>1588</v>
      </c>
      <c r="K9" s="18">
        <f t="shared" si="0"/>
        <v>1588</v>
      </c>
      <c r="L9" s="21">
        <f>K9/J9*100</f>
        <v>100</v>
      </c>
      <c r="M9" s="21">
        <f>D9+H9</f>
        <v>3777.2000000000003</v>
      </c>
      <c r="N9" s="20">
        <f>M9/K9*10</f>
        <v>23.78589420654912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940</v>
      </c>
      <c r="U9" s="19">
        <f>SUM(U5:U8)</f>
        <v>1889.55</v>
      </c>
      <c r="V9" s="20">
        <f>U9/T9*10</f>
        <v>20.10159574468085</v>
      </c>
      <c r="W9" s="17">
        <f>SUM(W5:W8)</f>
        <v>376</v>
      </c>
      <c r="X9" s="18">
        <f>SUM(X5:X8)</f>
        <v>244</v>
      </c>
      <c r="Y9" s="19">
        <f>SUM(Y5:Y8)</f>
        <v>527</v>
      </c>
      <c r="Z9" s="20">
        <f>Y9/X9*10</f>
        <v>21.598360655737704</v>
      </c>
      <c r="AA9" s="17">
        <f>SUM(AA5:AA8)</f>
        <v>1417</v>
      </c>
      <c r="AB9" s="60">
        <f>P9+T9+X9</f>
        <v>1184</v>
      </c>
      <c r="AC9" s="21">
        <f t="shared" si="9"/>
        <v>83.556810162314747</v>
      </c>
      <c r="AD9" s="21">
        <f t="shared" si="10"/>
        <v>2416.5500000000002</v>
      </c>
      <c r="AE9" s="20">
        <f t="shared" si="11"/>
        <v>20.410050675675677</v>
      </c>
      <c r="AF9" s="17">
        <f t="shared" si="2"/>
        <v>3005</v>
      </c>
      <c r="AG9" s="18">
        <f t="shared" si="2"/>
        <v>2772</v>
      </c>
      <c r="AH9" s="19">
        <f t="shared" si="3"/>
        <v>92.246256239600669</v>
      </c>
      <c r="AI9" s="18">
        <f t="shared" si="4"/>
        <v>6193.75</v>
      </c>
      <c r="AJ9" s="22">
        <f t="shared" si="5"/>
        <v>22.343975468975469</v>
      </c>
      <c r="AK9" s="59">
        <f t="shared" si="6"/>
        <v>233</v>
      </c>
      <c r="AL9" s="23">
        <f t="shared" ref="AL9:AT9" si="12">SUM(AL5:AL8)</f>
        <v>55</v>
      </c>
      <c r="AM9" s="20">
        <f t="shared" si="12"/>
        <v>6</v>
      </c>
      <c r="AN9" s="18">
        <f t="shared" si="12"/>
        <v>0</v>
      </c>
      <c r="AO9" s="20">
        <f t="shared" si="12"/>
        <v>0</v>
      </c>
      <c r="AP9" s="18">
        <f t="shared" si="12"/>
        <v>0</v>
      </c>
      <c r="AQ9" s="20">
        <f t="shared" si="12"/>
        <v>0</v>
      </c>
      <c r="AR9" s="17">
        <f t="shared" si="12"/>
        <v>9</v>
      </c>
      <c r="AS9" s="19">
        <f t="shared" si="12"/>
        <v>7</v>
      </c>
      <c r="AT9" s="24">
        <f t="shared" si="12"/>
        <v>2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  <row r="12" spans="1:96" x14ac:dyDescent="0.2">
      <c r="AF12" s="2" t="s">
        <v>30</v>
      </c>
    </row>
  </sheetData>
  <mergeCells count="18">
    <mergeCell ref="O2:AE2"/>
    <mergeCell ref="AF2:AJ3"/>
    <mergeCell ref="AK2:AK3"/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2018-08-31T07:50:50Z</dcterms:modified>
</cp:coreProperties>
</file>