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3.09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I9" i="4"/>
  <c r="AK9" i="4" s="1"/>
  <c r="AF9" i="4"/>
  <c r="AG9" i="4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<sst xmlns="http://schemas.openxmlformats.org/spreadsheetml/2006/main" count="53" uniqueCount="30">
  <si>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</si>
  <si>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</si>
  <si>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</si>
  <si>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</si>
  <si>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</si>
  <si>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</si>
  <si>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</si>
  <si>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</si>
  <si>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</si>
  <si>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</si>
  <si>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</si>
  <si>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</si>
  <si>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</si>
  <si>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</si>
  <si>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</si>
  <si>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</si>
  <si>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</si>
  <si>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</si>
  <si>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</si>
  <si>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</si>
  <si>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</si>
  <si>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</si>
  <si>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</si>
  <si>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</si>
  <si>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</si>
  <si>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</si>
  <si>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</si>
  <si>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</si>
  <si>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</si>
  <si>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03.09.2018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</si>
</sst>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K21" sqref="K21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56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3</v>
      </c>
      <c r="AD2" s="80"/>
      <c r="AE2" s="80"/>
      <c r="AF2" s="80"/>
      <c r="AG2" s="81"/>
      <c r="AH2" s="85" t="s">
        <v>4</v>
      </c>
      <c r="AI2" s="88" t="s">
        <v>5</v>
      </c>
      <c r="AJ2" s="88" t="s">
        <v>6</v>
      </c>
      <c r="AK2" s="88" t="s">
        <v>7</v>
      </c>
    </row>
    <row r="3" spans="1:37" s="56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91"/>
      <c r="I3" s="92" t="s">
        <v>9</v>
      </c>
      <c r="J3" s="93"/>
      <c r="K3" s="94"/>
      <c r="L3" s="95"/>
      <c r="M3" s="92" t="s">
        <v>10</v>
      </c>
      <c r="N3" s="93"/>
      <c r="O3" s="94"/>
      <c r="P3" s="95"/>
      <c r="Q3" s="92" t="s">
        <v>11</v>
      </c>
      <c r="R3" s="93"/>
      <c r="S3" s="94"/>
      <c r="T3" s="95"/>
      <c r="U3" s="92" t="s">
        <v>12</v>
      </c>
      <c r="V3" s="93"/>
      <c r="W3" s="94"/>
      <c r="X3" s="95"/>
      <c r="Y3" s="92" t="s">
        <v>13</v>
      </c>
      <c r="Z3" s="93"/>
      <c r="AA3" s="94"/>
      <c r="AB3" s="95"/>
      <c r="AC3" s="82"/>
      <c r="AD3" s="83"/>
      <c r="AE3" s="83"/>
      <c r="AF3" s="83"/>
      <c r="AG3" s="84"/>
      <c r="AH3" s="86"/>
      <c r="AI3" s="89"/>
      <c r="AJ3" s="89"/>
      <c r="AK3" s="89"/>
    </row>
    <row r="4" spans="1:37" s="56" customFormat="1" ht="42.75" customHeight="1" thickBot="1" x14ac:dyDescent="0.3">
      <c r="A4" s="68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7"/>
      <c r="AI4" s="90"/>
      <c r="AJ4" s="90"/>
      <c r="AK4" s="90"/>
    </row>
    <row r="5" spans="1:37" ht="57" customHeight="1" x14ac:dyDescent="0.25">
      <c r="A5" s="5" t="s">
        <v>22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620</v>
      </c>
      <c r="S5" s="9">
        <f>R5/Q5*100</f>
        <v>108.77192982456141</v>
      </c>
      <c r="T5" s="8">
        <f>R5*0.22</f>
        <v>136.4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1500</v>
      </c>
      <c r="AA5" s="9">
        <f>Z5/Y5*100</f>
        <v>214.28571428571428</v>
      </c>
      <c r="AB5" s="8">
        <f>Z5*1</f>
        <v>1500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73.875280569922907</v>
      </c>
      <c r="AI5" s="16">
        <f>H5+L5+P5+T5+X5+AB5</f>
        <v>5697.6</v>
      </c>
      <c r="AJ5" s="17">
        <v>1248</v>
      </c>
      <c r="AK5" s="18">
        <f>AI5/AJ5*10</f>
        <v>45.65384615384616</v>
      </c>
    </row>
    <row r="6" spans="1:37" ht="57" customHeight="1" x14ac:dyDescent="0.25">
      <c r="A6" s="19" t="s">
        <v>23</v>
      </c>
      <c r="B6" s="20">
        <v>3098</v>
      </c>
      <c r="C6" s="21">
        <v>2676</v>
      </c>
      <c r="D6" s="8">
        <f>C6/B6*100</f>
        <v>86.378308586184644</v>
      </c>
      <c r="E6" s="20">
        <v>808</v>
      </c>
      <c r="F6" s="21">
        <v>1200</v>
      </c>
      <c r="G6" s="9">
        <f>F6/E6*100</f>
        <v>148.51485148514851</v>
      </c>
      <c r="H6" s="8">
        <f>F6*0.45</f>
        <v>540</v>
      </c>
      <c r="I6" s="20">
        <v>8925</v>
      </c>
      <c r="J6" s="21">
        <v>14818</v>
      </c>
      <c r="K6" s="9">
        <f>J6/I6*100</f>
        <v>166.02801120448177</v>
      </c>
      <c r="L6" s="8">
        <f>J6*0.32</f>
        <v>4741.76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592</v>
      </c>
      <c r="S6" s="9">
        <f>R6/Q6*100</f>
        <v>197.33333333333334</v>
      </c>
      <c r="T6" s="8">
        <f>R6*0.22</f>
        <v>130.24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560</v>
      </c>
      <c r="AA6" s="9">
        <f>Z6/Y6*100</f>
        <v>140</v>
      </c>
      <c r="AB6" s="8">
        <f>Z6*1</f>
        <v>560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76.239953820878299</v>
      </c>
      <c r="AI6" s="16">
        <f t="shared" ref="AI6:AI9" si="1">H6+L6+P6+T6+X6+AB6</f>
        <v>5972</v>
      </c>
      <c r="AJ6" s="26">
        <v>1717</v>
      </c>
      <c r="AK6" s="18">
        <f>AI6/AJ6*10</f>
        <v>34.781595806639487</v>
      </c>
    </row>
    <row r="7" spans="1:37" ht="39" customHeight="1" x14ac:dyDescent="0.25">
      <c r="A7" s="19" t="s">
        <v>24</v>
      </c>
      <c r="B7" s="20">
        <v>1450</v>
      </c>
      <c r="C7" s="21">
        <v>1552</v>
      </c>
      <c r="D7" s="8">
        <f>C7/B7*100</f>
        <v>107.03448275862068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10860</v>
      </c>
      <c r="K7" s="9">
        <f>J7/I7*100</f>
        <v>106.47058823529412</v>
      </c>
      <c r="L7" s="8">
        <f>J7*0.32</f>
        <v>3475.2000000000003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200</v>
      </c>
      <c r="S7" s="9">
        <f>R7/Q7*100</f>
        <v>40</v>
      </c>
      <c r="T7" s="8">
        <f>R7*0.22</f>
        <v>44</v>
      </c>
      <c r="U7" s="20">
        <v>0</v>
      </c>
      <c r="V7" s="21"/>
      <c r="W7" s="9"/>
      <c r="X7" s="8">
        <f>V7*1</f>
        <v>0</v>
      </c>
      <c r="Y7" s="20">
        <v>2700</v>
      </c>
      <c r="Z7" s="21">
        <v>2000</v>
      </c>
      <c r="AA7" s="9">
        <f>Z7/Y7*100</f>
        <v>74.074074074074076</v>
      </c>
      <c r="AB7" s="8">
        <f>Z7*1</f>
        <v>2000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51.145038167938928</v>
      </c>
      <c r="AI7" s="16">
        <f t="shared" si="1"/>
        <v>5672.2000000000007</v>
      </c>
      <c r="AJ7" s="26">
        <v>1194</v>
      </c>
      <c r="AK7" s="18">
        <f>AI7/AJ7*10</f>
        <v>47.505862646566172</v>
      </c>
    </row>
    <row r="8" spans="1:37" ht="39" customHeight="1" thickBot="1" x14ac:dyDescent="0.3">
      <c r="A8" s="42" t="s">
        <v>25</v>
      </c>
      <c r="B8" s="43">
        <v>1700</v>
      </c>
      <c r="C8" s="44">
        <v>1710</v>
      </c>
      <c r="D8" s="45">
        <f t="shared" ref="D8" si="2">C8/B8*100</f>
        <v>100.58823529411765</v>
      </c>
      <c r="E8" s="43">
        <v>1000</v>
      </c>
      <c r="F8" s="46">
        <v>910</v>
      </c>
      <c r="G8" s="47">
        <f t="shared" ref="G8" si="3">F8/E8*100</f>
        <v>91</v>
      </c>
      <c r="H8" s="48">
        <f t="shared" ref="H8" si="4">F8*0.45</f>
        <v>409.5</v>
      </c>
      <c r="I8" s="43">
        <v>5500</v>
      </c>
      <c r="J8" s="46">
        <v>5950</v>
      </c>
      <c r="K8" s="47">
        <f t="shared" ref="K8" si="5">J8/I8*100</f>
        <v>108.18181818181817</v>
      </c>
      <c r="L8" s="45">
        <f t="shared" ref="L8" si="6">J8*0.32</f>
        <v>1904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535</v>
      </c>
      <c r="S8" s="47">
        <f t="shared" ref="S8:S9" si="9">R8/Q8*100</f>
        <v>133.75</v>
      </c>
      <c r="T8" s="45">
        <f t="shared" ref="T8" si="10">R8*0.22</f>
        <v>117.7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950</v>
      </c>
      <c r="AA8" s="47">
        <f t="shared" ref="AA8:AA9" si="12">Z8/Y8*100</f>
        <v>79.166666666666657</v>
      </c>
      <c r="AB8" s="45">
        <f t="shared" ref="AB8" si="13">Z8*1</f>
        <v>950</v>
      </c>
      <c r="AC8" s="49"/>
      <c r="AD8" s="46"/>
      <c r="AE8" s="50"/>
      <c r="AF8" s="51"/>
      <c r="AG8" s="52"/>
      <c r="AH8" s="53">
        <f t="shared" si="0"/>
        <v>101.16000000000001</v>
      </c>
      <c r="AI8" s="27">
        <f t="shared" si="1"/>
        <v>4155.2</v>
      </c>
      <c r="AJ8" s="54">
        <v>960</v>
      </c>
      <c r="AK8" s="55">
        <f t="shared" ref="AK8" si="14">AI8/AJ8*10</f>
        <v>43.283333333333331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8001</v>
      </c>
      <c r="D9" s="31">
        <f>C9/B9*100</f>
        <v>95.091514143094841</v>
      </c>
      <c r="E9" s="32">
        <f>SUM(E5:E8)</f>
        <v>3179</v>
      </c>
      <c r="F9" s="30">
        <f>SUM(F5:F8)</f>
        <v>3450</v>
      </c>
      <c r="G9" s="33">
        <f>F9/E9*100</f>
        <v>108.52469329977981</v>
      </c>
      <c r="H9" s="33">
        <f>F9*0.45</f>
        <v>1552.5</v>
      </c>
      <c r="I9" s="29">
        <f>SUM(I5:I8)</f>
        <v>35703</v>
      </c>
      <c r="J9" s="30">
        <f>SUM(J5:J8)</f>
        <v>41968</v>
      </c>
      <c r="K9" s="34">
        <f>J9/I9*100</f>
        <v>117.54754502422766</v>
      </c>
      <c r="L9" s="31">
        <f>J9*0.32</f>
        <v>13429.76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1947</v>
      </c>
      <c r="S9" s="62">
        <f t="shared" si="9"/>
        <v>110.00000000000001</v>
      </c>
      <c r="T9" s="31">
        <f>R9*0.22</f>
        <v>428.34</v>
      </c>
      <c r="U9" s="29">
        <f>SUM(U5:U8)</f>
        <v>400</v>
      </c>
      <c r="V9" s="36">
        <f>SUM(V7:V8)</f>
        <v>0</v>
      </c>
      <c r="W9" s="63">
        <f>V9/U9*100</f>
        <v>0</v>
      </c>
      <c r="X9" s="31">
        <f>V9*1</f>
        <v>0</v>
      </c>
      <c r="Y9" s="29">
        <f>SUM(Y5:Y8)</f>
        <v>5000</v>
      </c>
      <c r="Z9" s="61">
        <f>SUM(Z5:Z8)</f>
        <v>5010</v>
      </c>
      <c r="AA9" s="62">
        <f t="shared" si="12"/>
        <v>100.2</v>
      </c>
      <c r="AB9" s="31">
        <f>Z9*1</f>
        <v>5010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71.412837300373241</v>
      </c>
      <c r="AI9" s="39">
        <f t="shared" si="1"/>
        <v>21497</v>
      </c>
      <c r="AJ9" s="40">
        <f>SUM(AJ5:AJ8)</f>
        <v>5119</v>
      </c>
      <c r="AK9" s="41">
        <f>AI9/AJ9*10</f>
        <v>41.994530181676105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2018-09-03T08:18:06Z</dcterms:modified>
</cp:coreProperties>
</file>